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024-FinancesJuridique\3 - Conventions et Marchés publics\2 - JURIDIQUE\2 - MARCHES PUBLICS\2025 Marchés publics\23_MP_25MPROG23_travaux_Marine_peintres\2_DCE\25MPROG23\25MPROG23_lot 2\"/>
    </mc:Choice>
  </mc:AlternateContent>
  <xr:revisionPtr revIDLastSave="0" documentId="13_ncr:1_{3697C366-5229-4511-B39D-18B3429C8F2A}" xr6:coauthVersionLast="47" xr6:coauthVersionMax="47" xr10:uidLastSave="{00000000-0000-0000-0000-000000000000}"/>
  <bookViews>
    <workbookView xWindow="-108" yWindow="-108" windowWidth="23256" windowHeight="12456" tabRatio="639" xr2:uid="{00000000-000D-0000-FFFF-FFFF00000000}"/>
  </bookViews>
  <sheets>
    <sheet name="LOT 2 - DPGF" sheetId="3" r:id="rId1"/>
  </sheets>
  <definedNames>
    <definedName name="__xlnm.Print_Area" localSheetId="0">'LOT 2 - DPGF'!$I$2:$L$49</definedName>
    <definedName name="_Hlk182927608" localSheetId="0">'LOT 2 - DPGF'!#REF!</definedName>
    <definedName name="_Toc126759309" localSheetId="0">'LOT 2 - DPGF'!#REF!</definedName>
    <definedName name="_xlnm.Print_Area" localSheetId="0">'LOT 2 - DPGF'!$I$2:$P$52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N18" i="3" l="1"/>
  <c r="O18" i="3" s="1"/>
  <c r="P18" i="3" s="1"/>
  <c r="N21" i="3"/>
  <c r="O21" i="3" s="1"/>
  <c r="N17" i="3"/>
  <c r="N19" i="3"/>
  <c r="O19" i="3" s="1"/>
  <c r="N20" i="3"/>
  <c r="O20" i="3" s="1"/>
  <c r="P20" i="3" s="1"/>
  <c r="N16" i="3"/>
  <c r="O16" i="3" s="1"/>
  <c r="P16" i="3" s="1"/>
  <c r="O17" i="3" l="1"/>
  <c r="P17" i="3" s="1"/>
  <c r="P21" i="3"/>
  <c r="P19" i="3"/>
  <c r="N7" i="3" l="1"/>
  <c r="N9" i="3"/>
  <c r="N10" i="3"/>
  <c r="N8" i="3"/>
  <c r="N11" i="3"/>
  <c r="N12" i="3" l="1"/>
  <c r="O9" i="3"/>
  <c r="P9" i="3" s="1"/>
  <c r="O10" i="3"/>
  <c r="P10" i="3" l="1"/>
  <c r="N39" i="3"/>
  <c r="N40" i="3" s="1"/>
  <c r="N22" i="3"/>
  <c r="N15" i="3"/>
  <c r="O11" i="3"/>
  <c r="O15" i="3" l="1"/>
  <c r="N23" i="3"/>
  <c r="O7" i="3"/>
  <c r="O8" i="3"/>
  <c r="P8" i="3" s="1"/>
  <c r="O39" i="3"/>
  <c r="O40" i="3" s="1"/>
  <c r="O22" i="3"/>
  <c r="O23" i="3" l="1"/>
  <c r="O12" i="3"/>
  <c r="P22" i="3"/>
  <c r="P39" i="3"/>
  <c r="P40" i="3" s="1"/>
  <c r="P11" i="3"/>
  <c r="P15" i="3"/>
  <c r="P7" i="3"/>
  <c r="P23" i="3" l="1"/>
  <c r="P12" i="3"/>
  <c r="N47" i="3"/>
  <c r="N48" i="3" s="1"/>
  <c r="N43" i="3"/>
  <c r="N44" i="3" s="1"/>
  <c r="P50" i="3" l="1"/>
  <c r="O47" i="3"/>
  <c r="O48" i="3" s="1"/>
  <c r="O43" i="3"/>
  <c r="O44" i="3" s="1"/>
  <c r="P43" i="3" l="1"/>
  <c r="P44" i="3" s="1"/>
  <c r="P47" i="3"/>
  <c r="P48" i="3" s="1"/>
  <c r="P51" i="3" l="1"/>
  <c r="P52" i="3" s="1"/>
</calcChain>
</file>

<file path=xl/sharedStrings.xml><?xml version="1.0" encoding="utf-8"?>
<sst xmlns="http://schemas.openxmlformats.org/spreadsheetml/2006/main" count="96" uniqueCount="68">
  <si>
    <t>NOM</t>
  </si>
  <si>
    <t>P.U.</t>
  </si>
  <si>
    <t>MONTANT HT</t>
  </si>
  <si>
    <t>TVA 20%</t>
  </si>
  <si>
    <t>MONTANT TTC</t>
  </si>
  <si>
    <t>TOTAL HT</t>
  </si>
  <si>
    <t>TOTAL TTC</t>
  </si>
  <si>
    <t>ens</t>
  </si>
  <si>
    <t>MAINTENANCE</t>
  </si>
  <si>
    <t>Maintenance de l'installation et des réglages</t>
  </si>
  <si>
    <t>Dépose et rangement</t>
  </si>
  <si>
    <t>ml</t>
  </si>
  <si>
    <t>j/h</t>
  </si>
  <si>
    <t>IV.</t>
  </si>
  <si>
    <t>V.</t>
  </si>
  <si>
    <t>VI.</t>
  </si>
  <si>
    <t>II.4</t>
  </si>
  <si>
    <t>II.5</t>
  </si>
  <si>
    <r>
      <rPr>
        <b/>
        <sz val="10"/>
        <rFont val="Calibri"/>
        <family val="2"/>
      </rPr>
      <t>Rails Halfen</t>
    </r>
    <r>
      <rPr>
        <sz val="10"/>
        <rFont val="Calibri"/>
        <family val="2"/>
      </rPr>
      <t xml:space="preserve"> blancs longueur 250 cm</t>
    </r>
  </si>
  <si>
    <t>TOTAL</t>
  </si>
  <si>
    <t>II.1</t>
  </si>
  <si>
    <t>II.2</t>
  </si>
  <si>
    <t>II.3</t>
  </si>
  <si>
    <r>
      <rPr>
        <b/>
        <sz val="10"/>
        <rFont val="Calibri"/>
        <family val="2"/>
      </rPr>
      <t>Alimentations des dispositifs audiovisuel</t>
    </r>
    <r>
      <rPr>
        <sz val="10"/>
        <rFont val="Calibri"/>
        <family val="2"/>
      </rPr>
      <t xml:space="preserve"> (écrans encastrés, mono-écouteurs, vidéoprojecteurs)</t>
    </r>
  </si>
  <si>
    <r>
      <rPr>
        <b/>
        <sz val="10"/>
        <rFont val="Calibri"/>
        <family val="2"/>
      </rPr>
      <t xml:space="preserve">Alimentations des vitrines et dispositifs avec éclairage intégré </t>
    </r>
    <r>
      <rPr>
        <sz val="10"/>
        <rFont val="Calibri"/>
        <family val="2"/>
      </rPr>
      <t>(Vitrine table)</t>
    </r>
  </si>
  <si>
    <r>
      <t xml:space="preserve">MATERIEL D'ECLAIRAGE DU MUSEE </t>
    </r>
    <r>
      <rPr>
        <b/>
        <i/>
        <sz val="10"/>
        <rFont val="Calibri"/>
        <family val="2"/>
      </rPr>
      <t xml:space="preserve"> </t>
    </r>
  </si>
  <si>
    <t>UNITE</t>
  </si>
  <si>
    <t>QTE</t>
  </si>
  <si>
    <r>
      <rPr>
        <b/>
        <sz val="10"/>
        <rFont val="Calibri"/>
        <family val="2"/>
      </rPr>
      <t>Ensemble de filtres</t>
    </r>
    <r>
      <rPr>
        <sz val="10"/>
        <rFont val="Calibri"/>
        <family val="2"/>
      </rPr>
      <t xml:space="preserve"> et autres consommables à destination des réglages fins</t>
    </r>
  </si>
  <si>
    <t>.</t>
  </si>
  <si>
    <r>
      <rPr>
        <b/>
        <sz val="10"/>
        <rFont val="Calibri"/>
        <family val="2"/>
      </rPr>
      <t>Sucres magnétiques</t>
    </r>
    <r>
      <rPr>
        <sz val="10"/>
        <rFont val="Calibri"/>
        <family val="2"/>
      </rPr>
      <t xml:space="preserve">  de raccordement électrique pour rail électrique</t>
    </r>
  </si>
  <si>
    <r>
      <rPr>
        <b/>
        <sz val="10"/>
        <rFont val="Calibri"/>
        <family val="2"/>
      </rPr>
      <t xml:space="preserve">Sucres doubles </t>
    </r>
    <r>
      <rPr>
        <sz val="10"/>
        <rFont val="Calibri"/>
        <family val="2"/>
      </rPr>
      <t>pour raccorder les rails électriques entre eux</t>
    </r>
  </si>
  <si>
    <r>
      <rPr>
        <b/>
        <sz val="10"/>
        <rFont val="Calibri"/>
        <family val="2"/>
      </rPr>
      <t>Rails électriques basse tension</t>
    </r>
    <r>
      <rPr>
        <sz val="10"/>
        <rFont val="Calibri"/>
        <family val="2"/>
      </rPr>
      <t xml:space="preserve"> LOUPI PICCOLO 24V noir  du Musée (20ml)</t>
    </r>
  </si>
  <si>
    <r>
      <rPr>
        <b/>
        <sz val="10"/>
        <rFont val="Calibri"/>
        <family val="2"/>
      </rPr>
      <t>Mini projecteurs LED</t>
    </r>
    <r>
      <rPr>
        <sz val="10"/>
        <rFont val="Calibri"/>
        <family val="2"/>
      </rPr>
      <t xml:space="preserve"> de référence Loupi Spot C Piccolo Noir 3000k</t>
    </r>
  </si>
  <si>
    <t>u</t>
  </si>
  <si>
    <t>DEPOSE</t>
  </si>
  <si>
    <r>
      <rPr>
        <b/>
        <sz val="10"/>
        <rFont val="Calibri"/>
        <family val="2"/>
      </rPr>
      <t>Projecteurs avec cadreur zoom</t>
    </r>
    <r>
      <rPr>
        <sz val="10"/>
        <rFont val="Calibri"/>
        <family val="2"/>
      </rPr>
      <t xml:space="preserve">
Projecteurs LED de référence Spotlight Q7E  / 24 W/ 24°/ 4000°K / Cadreur zoom 20° - 40°  </t>
    </r>
  </si>
  <si>
    <r>
      <rPr>
        <b/>
        <sz val="10"/>
        <rFont val="Calibri"/>
        <family val="2"/>
      </rPr>
      <t xml:space="preserve">Accessoires optiques cadreur zoom </t>
    </r>
    <r>
      <rPr>
        <sz val="10"/>
        <rFont val="Calibri"/>
        <family val="2"/>
      </rPr>
      <t xml:space="preserve">20° - 40° pour projecteurs surface Q7E </t>
    </r>
  </si>
  <si>
    <r>
      <rPr>
        <b/>
        <sz val="10"/>
        <rFont val="Calibri"/>
        <family val="2"/>
      </rPr>
      <t xml:space="preserve">Projecteurs ponctuels </t>
    </r>
    <r>
      <rPr>
        <sz val="10"/>
        <rFont val="Calibri"/>
        <family val="2"/>
      </rPr>
      <t xml:space="preserve">
Projecteurs LED de référence Spotlight Q7E / 24 W / 24°/ 4000°K </t>
    </r>
  </si>
  <si>
    <t>TRAVAUX D'ECLAIRAGE</t>
  </si>
  <si>
    <t>TRAVAUX ELECTRIQUES</t>
  </si>
  <si>
    <r>
      <rPr>
        <b/>
        <sz val="10"/>
        <rFont val="Calibri"/>
        <family val="2"/>
      </rPr>
      <t xml:space="preserve">Fourniture, pose et raccordement de rail d'éclairage complémentaire </t>
    </r>
    <r>
      <rPr>
        <sz val="10"/>
        <rFont val="Calibri"/>
        <family val="2"/>
      </rPr>
      <t>(Rail 3 allumages blanc au plafond fixation sur Rail Halphen)</t>
    </r>
  </si>
  <si>
    <t>Pose de rails Halfen du musée pour support de rail d'éclairage</t>
  </si>
  <si>
    <t>Préparation des projecteurs</t>
  </si>
  <si>
    <t>Programmation Casambi</t>
  </si>
  <si>
    <t>Pose et raccordement de rails Loupi</t>
  </si>
  <si>
    <t>Alimentations électriques de rails d'éclairage sur rails halfen</t>
  </si>
  <si>
    <t xml:space="preserve">Alimentations électriques de rails Piccolo Loupi TBT </t>
  </si>
  <si>
    <t>Pose, raccordement et réglage des projecteurs du parc du musée. Fourniture des moyens d'accès en hauteur.
L’entreprise a sa charge la sécurisation individuelle de chaque projecteur comme indiqué dans l’annexe 3 du présent CCTP.</t>
  </si>
  <si>
    <t xml:space="preserve">POSE ET RÉGLAGES LUMIERE </t>
  </si>
  <si>
    <t>VIII.</t>
  </si>
  <si>
    <t>Masquage de luminaires de service puis remise en service après exposition</t>
  </si>
  <si>
    <r>
      <rPr>
        <b/>
        <sz val="10"/>
        <rFont val="Calibri"/>
        <family val="2"/>
      </rPr>
      <t xml:space="preserve">Pose et raccordement dse BAES </t>
    </r>
    <r>
      <rPr>
        <sz val="10"/>
        <rFont val="Calibri"/>
        <family val="2"/>
      </rPr>
      <t>blocs de secours et réglette éclairage évacuation (6 unités, fournis par le musée)</t>
    </r>
  </si>
  <si>
    <t>Fourniture, pose et raccordement de profilés Led COB pour vitrine table</t>
  </si>
  <si>
    <t>II.</t>
  </si>
  <si>
    <t>III.</t>
  </si>
  <si>
    <r>
      <rPr>
        <b/>
        <sz val="10"/>
        <rFont val="Calibri"/>
        <family val="2"/>
      </rPr>
      <t>Projecteurs ponctuel</t>
    </r>
    <r>
      <rPr>
        <sz val="10"/>
        <rFont val="Calibri"/>
        <family val="2"/>
      </rPr>
      <t xml:space="preserve">
Projecteurs LED Spotlight Q7E / Casambi / Volets / Porte filtre</t>
    </r>
  </si>
  <si>
    <t>III.1</t>
  </si>
  <si>
    <t>III.2</t>
  </si>
  <si>
    <t>III.3</t>
  </si>
  <si>
    <t>III.4</t>
  </si>
  <si>
    <t>III.5</t>
  </si>
  <si>
    <t>III.6</t>
  </si>
  <si>
    <t>III.7</t>
  </si>
  <si>
    <t>III.8</t>
  </si>
  <si>
    <r>
      <rPr>
        <b/>
        <sz val="10"/>
        <rFont val="Calibri"/>
        <family val="2"/>
      </rPr>
      <t>Alimentations de 50w</t>
    </r>
    <r>
      <rPr>
        <sz val="10"/>
        <rFont val="Calibri"/>
        <family val="2"/>
      </rPr>
      <t xml:space="preserve"> adaptés aux rails listés ci-dessus de référence Loupi Piccolo</t>
    </r>
  </si>
  <si>
    <t>IL APPARTIENT AUX CANDIDATS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</si>
  <si>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r>
      <t xml:space="preserve">ACCORD-CADRE n° 25MPROG23 
Décomposition du prix global et forfaitaire- DPGF
</t>
    </r>
    <r>
      <rPr>
        <b/>
        <sz val="22"/>
        <rFont val="Calibri"/>
        <family val="2"/>
      </rPr>
      <t xml:space="preserve">LOT 2 — ÉLECTRICITÉ &amp; ÉCLAIRAGE
</t>
    </r>
    <r>
      <rPr>
        <b/>
        <sz val="26"/>
        <rFont val="Calibri"/>
        <family val="2"/>
      </rPr>
      <t xml:space="preserve">
EXPOSITION TEMPORAIRE "</t>
    </r>
    <r>
      <rPr>
        <b/>
        <i/>
        <sz val="26"/>
        <rFont val="Calibri"/>
        <family val="2"/>
      </rPr>
      <t>La Marine et les peintres"</t>
    </r>
    <r>
      <rPr>
        <b/>
        <sz val="26"/>
        <rFont val="Calibri"/>
        <family val="2"/>
      </rPr>
      <t xml:space="preserve"> et "</t>
    </r>
    <r>
      <rPr>
        <b/>
        <i/>
        <sz val="26"/>
        <rFont val="Calibri"/>
        <family val="2"/>
      </rPr>
      <t>46ème Salon de la Marine"</t>
    </r>
    <r>
      <rPr>
        <b/>
        <sz val="26"/>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</si>
</sst>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
    <numFmt numFmtId="165" formatCode="\ #,##0.00&quot;  € &quot;;&quot; (&quot;#,##0.00&quot;) € &quot;;&quot; -&quot;#&quot;  € &quot;;@\ "/>
    <numFmt numFmtId="166" formatCode="#,##0.00\ [$€-40C];[Red]\-#,##0.00\ [$€-40C]"/>
  </numFmts>
  <fonts count="19" x14ac:knownFonts="1">
    <font>
      <sz val="10"/>
      <name val="Arial"/>
      <family val="2"/>
      <charset val="204"/>
    </font>
    <font>
      <sz val="11"/>
      <name val="Calibri"/>
      <family val="2"/>
    </font>
    <font>
      <sz val="10.5"/>
      <color indexed="8"/>
      <name val="Calibri"/>
      <family val="2"/>
    </font>
    <font>
      <sz val="10"/>
      <name val="Calibri"/>
      <family val="2"/>
    </font>
    <font>
      <b/>
      <sz val="10"/>
      <name val="Calibri"/>
      <family val="2"/>
    </font>
    <font>
      <u/>
      <sz val="10"/>
      <color theme="10"/>
      <name val="Arial"/>
      <family val="2"/>
      <charset val="204"/>
    </font>
    <font>
      <u/>
      <sz val="10"/>
      <color theme="11"/>
      <name val="Arial"/>
      <family val="2"/>
      <charset val="204"/>
    </font>
    <font>
      <sz val="10"/>
      <color theme="1"/>
      <name val="Calibri"/>
      <family val="2"/>
    </font>
    <font>
      <b/>
      <sz val="10"/>
      <color theme="1"/>
      <name val="Calibri"/>
      <family val="2"/>
    </font>
    <font>
      <sz val="10"/>
      <color indexed="8"/>
      <name val="Calibri"/>
      <family val="2"/>
    </font>
    <font>
      <sz val="8"/>
      <name val="Arial"/>
      <family val="2"/>
      <charset val="204"/>
    </font>
    <font>
      <b/>
      <sz val="26"/>
      <name val="Calibri"/>
      <family val="2"/>
    </font>
    <font>
      <b/>
      <sz val="12"/>
      <name val="Calibri"/>
      <family val="2"/>
    </font>
    <font>
      <sz val="13"/>
      <color rgb="FFFF0000"/>
      <name val="Calibri"/>
      <family val="2"/>
    </font>
    <font>
      <sz val="10.5"/>
      <name val="Calibri"/>
      <family val="2"/>
    </font>
    <font>
      <b/>
      <i/>
      <sz val="10"/>
      <name val="Calibri"/>
      <family val="2"/>
    </font>
    <font>
      <b/>
      <sz val="15"/>
      <name val="Calibri"/>
      <family val="2"/>
    </font>
    <font>
      <b/>
      <i/>
      <sz val="26"/>
      <name val="Calibri"/>
      <family val="2"/>
    </font>
    <font>
      <b/>
      <sz val="22"/>
      <name val="Calibri"/>
      <family val="2"/>
    </font>
  </fonts>
  <fills count="11">
    <fill>
      <patternFill patternType="none"/>
    </fill>
    <fill>
      <patternFill patternType="gray125"/>
    </fill>
    <fill>
      <patternFill patternType="solid">
        <fgColor indexed="9"/>
        <bgColor indexed="26"/>
      </patternFill>
    </fill>
    <fill>
      <patternFill patternType="solid">
        <fgColor theme="4" tint="0.39997558519241921"/>
        <bgColor indexed="26"/>
      </patternFill>
    </fill>
    <fill>
      <patternFill patternType="solid">
        <fgColor theme="0"/>
        <bgColor indexed="64"/>
      </patternFill>
    </fill>
    <fill>
      <patternFill patternType="solid">
        <fgColor theme="0"/>
        <bgColor indexed="26"/>
      </patternFill>
    </fill>
    <fill>
      <patternFill patternType="solid">
        <fgColor theme="0"/>
        <bgColor indexed="9"/>
      </patternFill>
    </fill>
    <fill>
      <patternFill patternType="solid">
        <fgColor theme="2" tint="-9.9978637043366805E-2"/>
        <bgColor indexed="26"/>
      </patternFill>
    </fill>
    <fill>
      <patternFill patternType="solid">
        <fgColor theme="2" tint="-9.9978637043366805E-2"/>
        <bgColor indexed="64"/>
      </patternFill>
    </fill>
    <fill>
      <patternFill patternType="solid">
        <fgColor theme="0" tint="-4.9989318521683403E-2"/>
        <bgColor indexed="26"/>
      </patternFill>
    </fill>
    <fill>
      <patternFill patternType="solid">
        <fgColor theme="0" tint="-4.9989318521683403E-2"/>
        <bgColor indexed="64"/>
      </patternFill>
    </fill>
  </fills>
  <borders count="24">
    <border>
      <left/>
      <right/>
      <top/>
      <bottom/>
      <diagonal/>
    </border>
    <border>
      <left style="thin">
        <color indexed="9"/>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s>
  <cellStyleXfs count="7">
    <xf numFmtId="0" fontId="0" fillId="0" borderId="0"/>
    <xf numFmtId="165" fontId="1" fillId="0" borderId="0" applyFill="0" applyBorder="0" applyProtection="0"/>
    <xf numFmtId="0" fontId="1" fillId="0" borderId="0" applyNumberFormat="0" applyFill="0" applyBorder="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97">
    <xf numFmtId="0" fontId="0" fillId="0" borderId="0" xfId="0"/>
    <xf numFmtId="49" fontId="3" fillId="2" borderId="0" xfId="2" applyNumberFormat="1" applyFont="1" applyFill="1" applyBorder="1" applyAlignment="1" applyProtection="1">
      <alignment horizontal="center" vertical="center" wrapText="1"/>
    </xf>
    <xf numFmtId="0" fontId="3" fillId="0" borderId="0" xfId="0" applyFont="1"/>
    <xf numFmtId="49" fontId="3" fillId="2" borderId="2" xfId="2" applyNumberFormat="1" applyFont="1" applyFill="1" applyBorder="1" applyAlignment="1" applyProtection="1">
      <alignment horizontal="center" vertical="center" wrapText="1"/>
    </xf>
    <xf numFmtId="166" fontId="3" fillId="2" borderId="0" xfId="1" applyNumberFormat="1" applyFont="1" applyFill="1" applyBorder="1" applyAlignment="1">
      <alignment horizontal="center" vertical="center" wrapText="1"/>
    </xf>
    <xf numFmtId="166" fontId="3" fillId="2" borderId="0" xfId="2" applyNumberFormat="1" applyFont="1" applyFill="1" applyBorder="1" applyAlignment="1">
      <alignment horizontal="center" vertical="center" wrapText="1"/>
    </xf>
    <xf numFmtId="0" fontId="3" fillId="2" borderId="0" xfId="2" applyFont="1" applyFill="1" applyBorder="1" applyAlignment="1" applyProtection="1">
      <alignment horizontal="center" vertical="center" wrapText="1"/>
    </xf>
    <xf numFmtId="166" fontId="3" fillId="2" borderId="2" xfId="2" applyNumberFormat="1" applyFont="1" applyFill="1" applyBorder="1" applyAlignment="1">
      <alignment horizontal="center" vertical="center" wrapText="1"/>
    </xf>
    <xf numFmtId="49" fontId="3" fillId="2" borderId="0" xfId="2" applyNumberFormat="1" applyFont="1" applyFill="1" applyBorder="1" applyAlignment="1" applyProtection="1">
      <alignment horizontal="left" vertical="center" wrapText="1"/>
    </xf>
    <xf numFmtId="49" fontId="3" fillId="2" borderId="2" xfId="2" applyNumberFormat="1" applyFont="1" applyFill="1" applyBorder="1" applyAlignment="1" applyProtection="1">
      <alignment horizontal="left" vertical="center" wrapText="1"/>
    </xf>
    <xf numFmtId="49" fontId="4" fillId="3" borderId="2" xfId="2" applyNumberFormat="1" applyFont="1" applyFill="1" applyBorder="1" applyAlignment="1" applyProtection="1">
      <alignment horizontal="center" vertical="center" wrapText="1"/>
    </xf>
    <xf numFmtId="49" fontId="8" fillId="3" borderId="2" xfId="2" applyNumberFormat="1" applyFont="1" applyFill="1" applyBorder="1" applyAlignment="1" applyProtection="1">
      <alignment horizontal="center" vertical="center" wrapText="1"/>
    </xf>
    <xf numFmtId="49" fontId="9" fillId="0" borderId="0" xfId="2" applyNumberFormat="1" applyFont="1" applyFill="1" applyBorder="1" applyAlignment="1" applyProtection="1">
      <alignment horizontal="center" vertical="center" wrapText="1"/>
    </xf>
    <xf numFmtId="49" fontId="2" fillId="2" borderId="1" xfId="2" applyNumberFormat="1" applyFont="1" applyFill="1" applyBorder="1" applyAlignment="1" applyProtection="1">
      <alignment horizontal="center" wrapText="1"/>
    </xf>
    <xf numFmtId="49" fontId="4" fillId="2" borderId="0" xfId="2" applyNumberFormat="1" applyFont="1" applyFill="1" applyBorder="1" applyAlignment="1" applyProtection="1">
      <alignment horizontal="center" wrapText="1"/>
    </xf>
    <xf numFmtId="49" fontId="4" fillId="2" borderId="2" xfId="2" applyNumberFormat="1" applyFont="1" applyFill="1" applyBorder="1" applyAlignment="1" applyProtection="1">
      <alignment horizontal="center" wrapText="1"/>
    </xf>
    <xf numFmtId="49" fontId="4" fillId="0" borderId="0" xfId="2" applyNumberFormat="1" applyFont="1" applyFill="1" applyBorder="1" applyAlignment="1" applyProtection="1">
      <alignment horizontal="center" wrapText="1"/>
    </xf>
    <xf numFmtId="0" fontId="1" fillId="0" borderId="0" xfId="2"/>
    <xf numFmtId="0" fontId="1" fillId="0" borderId="0" xfId="2" applyFill="1" applyBorder="1" applyAlignment="1" applyProtection="1">
      <alignment horizontal="center"/>
    </xf>
    <xf numFmtId="0" fontId="1" fillId="0" borderId="0" xfId="2" applyFill="1" applyBorder="1" applyProtection="1"/>
    <xf numFmtId="0" fontId="1" fillId="0" borderId="0" xfId="2" applyAlignment="1">
      <alignment vertical="center" wrapText="1"/>
    </xf>
    <xf numFmtId="0" fontId="3" fillId="0" borderId="0" xfId="2" applyFont="1"/>
    <xf numFmtId="49" fontId="3" fillId="2" borderId="2" xfId="2" applyNumberFormat="1" applyFont="1" applyFill="1" applyBorder="1" applyAlignment="1" applyProtection="1">
      <alignment horizontal="center" vertical="center"/>
    </xf>
    <xf numFmtId="49" fontId="3" fillId="0" borderId="2" xfId="2" applyNumberFormat="1" applyFont="1" applyFill="1" applyBorder="1" applyAlignment="1" applyProtection="1">
      <alignment horizontal="center" vertical="center"/>
    </xf>
    <xf numFmtId="4" fontId="3" fillId="0" borderId="2" xfId="2" applyNumberFormat="1" applyFont="1" applyFill="1" applyBorder="1" applyAlignment="1" applyProtection="1">
      <alignment horizontal="center" vertical="center"/>
    </xf>
    <xf numFmtId="0" fontId="3" fillId="0" borderId="0" xfId="2" applyFont="1" applyFill="1"/>
    <xf numFmtId="4" fontId="3" fillId="2" borderId="2" xfId="2" applyNumberFormat="1" applyFont="1" applyFill="1" applyBorder="1" applyAlignment="1" applyProtection="1">
      <alignment horizontal="center" vertical="center"/>
    </xf>
    <xf numFmtId="0" fontId="3" fillId="0" borderId="0" xfId="2" applyFont="1" applyFill="1" applyBorder="1"/>
    <xf numFmtId="49" fontId="4" fillId="2" borderId="2" xfId="2" applyNumberFormat="1" applyFont="1" applyFill="1" applyBorder="1" applyAlignment="1" applyProtection="1">
      <alignment horizontal="center" vertical="center" wrapText="1"/>
    </xf>
    <xf numFmtId="49" fontId="3" fillId="0" borderId="2" xfId="2" applyNumberFormat="1" applyFont="1" applyFill="1" applyBorder="1" applyAlignment="1" applyProtection="1">
      <alignment horizontal="left" vertical="center" wrapText="1"/>
    </xf>
    <xf numFmtId="0" fontId="1" fillId="0" borderId="0" xfId="2" applyFill="1" applyBorder="1" applyAlignment="1" applyProtection="1">
      <alignment horizontal="left" vertical="center"/>
    </xf>
    <xf numFmtId="49" fontId="4" fillId="4" borderId="0" xfId="2" applyNumberFormat="1" applyFont="1" applyFill="1" applyBorder="1" applyAlignment="1">
      <alignment vertical="center" wrapText="1"/>
    </xf>
    <xf numFmtId="4" fontId="3" fillId="0" borderId="0" xfId="2" applyNumberFormat="1" applyFont="1" applyFill="1" applyBorder="1" applyAlignment="1" applyProtection="1">
      <alignment horizontal="center" vertical="center"/>
    </xf>
    <xf numFmtId="49" fontId="4" fillId="2" borderId="2" xfId="2" applyNumberFormat="1" applyFont="1" applyFill="1" applyBorder="1" applyAlignment="1" applyProtection="1">
      <alignment horizontal="left" vertical="center" wrapText="1"/>
    </xf>
    <xf numFmtId="49" fontId="4" fillId="2" borderId="0" xfId="2" applyNumberFormat="1" applyFont="1" applyFill="1" applyBorder="1" applyAlignment="1" applyProtection="1">
      <alignment horizontal="center" vertical="center" wrapText="1"/>
    </xf>
    <xf numFmtId="4" fontId="3" fillId="2" borderId="0" xfId="2" applyNumberFormat="1" applyFont="1" applyFill="1" applyBorder="1" applyAlignment="1" applyProtection="1">
      <alignment horizontal="center" vertical="center"/>
    </xf>
    <xf numFmtId="4" fontId="3" fillId="2" borderId="7" xfId="2" applyNumberFormat="1" applyFont="1" applyFill="1" applyBorder="1" applyAlignment="1" applyProtection="1">
      <alignment horizontal="center" vertical="center"/>
    </xf>
    <xf numFmtId="166" fontId="3" fillId="2" borderId="7" xfId="2" applyNumberFormat="1" applyFont="1" applyFill="1" applyBorder="1" applyAlignment="1">
      <alignment horizontal="center" vertical="center" wrapText="1"/>
    </xf>
    <xf numFmtId="4" fontId="12" fillId="2" borderId="10" xfId="2" applyNumberFormat="1" applyFont="1" applyFill="1" applyBorder="1" applyAlignment="1" applyProtection="1">
      <alignment horizontal="center" vertical="center"/>
    </xf>
    <xf numFmtId="0" fontId="3" fillId="5" borderId="0" xfId="2" applyFont="1" applyFill="1" applyBorder="1" applyAlignment="1" applyProtection="1">
      <alignment horizontal="center" vertical="center" wrapText="1"/>
    </xf>
    <xf numFmtId="49" fontId="3" fillId="0" borderId="0" xfId="2" applyNumberFormat="1" applyFont="1" applyFill="1" applyBorder="1" applyAlignment="1" applyProtection="1">
      <alignment horizontal="left" vertical="center" wrapText="1"/>
    </xf>
    <xf numFmtId="49" fontId="3" fillId="2" borderId="0" xfId="2" applyNumberFormat="1" applyFont="1" applyFill="1" applyBorder="1" applyAlignment="1" applyProtection="1">
      <alignment horizontal="center" vertical="center"/>
    </xf>
    <xf numFmtId="4" fontId="7" fillId="0" borderId="0" xfId="2" applyNumberFormat="1" applyFont="1" applyFill="1" applyBorder="1" applyAlignment="1" applyProtection="1">
      <alignment horizontal="center" vertical="center"/>
    </xf>
    <xf numFmtId="49" fontId="14" fillId="7" borderId="2" xfId="2" applyNumberFormat="1" applyFont="1" applyFill="1" applyBorder="1" applyAlignment="1" applyProtection="1">
      <alignment horizontal="center" wrapText="1"/>
    </xf>
    <xf numFmtId="49" fontId="3" fillId="7" borderId="2" xfId="2" applyNumberFormat="1" applyFont="1" applyFill="1" applyBorder="1" applyAlignment="1" applyProtection="1">
      <alignment horizontal="left" vertical="center" wrapText="1"/>
    </xf>
    <xf numFmtId="49" fontId="3" fillId="7" borderId="2" xfId="2" applyNumberFormat="1" applyFont="1" applyFill="1" applyBorder="1" applyAlignment="1" applyProtection="1">
      <alignment horizontal="center" vertical="center" wrapText="1"/>
    </xf>
    <xf numFmtId="0" fontId="1" fillId="8" borderId="2" xfId="2" applyFill="1" applyBorder="1" applyAlignment="1">
      <alignment horizontal="center" vertical="center"/>
    </xf>
    <xf numFmtId="164" fontId="3" fillId="0" borderId="11" xfId="2" applyNumberFormat="1" applyFont="1" applyFill="1" applyBorder="1" applyAlignment="1">
      <alignment horizontal="center" vertical="center" wrapText="1"/>
    </xf>
    <xf numFmtId="164" fontId="3" fillId="0" borderId="12" xfId="2" applyNumberFormat="1" applyFont="1" applyFill="1" applyBorder="1" applyAlignment="1">
      <alignment horizontal="center" vertical="center" wrapText="1"/>
    </xf>
    <xf numFmtId="164" fontId="4" fillId="0" borderId="11" xfId="2" applyNumberFormat="1" applyFont="1" applyFill="1" applyBorder="1" applyAlignment="1">
      <alignment horizontal="center" vertical="center" wrapText="1"/>
    </xf>
    <xf numFmtId="164" fontId="4" fillId="0" borderId="12" xfId="2" applyNumberFormat="1" applyFont="1" applyFill="1" applyBorder="1" applyAlignment="1">
      <alignment horizontal="center" vertical="center" wrapText="1"/>
    </xf>
    <xf numFmtId="4" fontId="12" fillId="2" borderId="23" xfId="2" applyNumberFormat="1" applyFont="1" applyFill="1" applyBorder="1" applyAlignment="1" applyProtection="1">
      <alignment horizontal="center" vertical="center"/>
    </xf>
    <xf numFmtId="164" fontId="3" fillId="0" borderId="10" xfId="2" applyNumberFormat="1" applyFont="1" applyFill="1" applyBorder="1" applyAlignment="1">
      <alignment horizontal="center" vertical="center" wrapText="1"/>
    </xf>
    <xf numFmtId="49" fontId="7" fillId="0" borderId="19" xfId="2" applyNumberFormat="1" applyFont="1" applyFill="1" applyBorder="1" applyAlignment="1">
      <alignment horizontal="center" vertical="center" wrapText="1"/>
    </xf>
    <xf numFmtId="166" fontId="7" fillId="0" borderId="20" xfId="2" applyNumberFormat="1" applyFont="1" applyFill="1" applyBorder="1" applyAlignment="1">
      <alignment horizontal="center" vertical="center" wrapText="1"/>
    </xf>
    <xf numFmtId="49" fontId="7" fillId="0" borderId="2" xfId="2" applyNumberFormat="1" applyFont="1" applyFill="1" applyBorder="1" applyAlignment="1">
      <alignment horizontal="center" vertical="center" wrapText="1"/>
    </xf>
    <xf numFmtId="166" fontId="7" fillId="0" borderId="13" xfId="2" applyNumberFormat="1" applyFont="1" applyFill="1" applyBorder="1" applyAlignment="1">
      <alignment horizontal="center" vertical="center" wrapText="1"/>
    </xf>
    <xf numFmtId="49" fontId="8" fillId="0" borderId="14" xfId="2" applyNumberFormat="1" applyFont="1" applyFill="1" applyBorder="1" applyAlignment="1">
      <alignment horizontal="center" vertical="center" wrapText="1"/>
    </xf>
    <xf numFmtId="166" fontId="8" fillId="0" borderId="15" xfId="2" applyNumberFormat="1" applyFont="1" applyFill="1" applyBorder="1" applyAlignment="1">
      <alignment horizontal="center" vertical="center" wrapText="1"/>
    </xf>
    <xf numFmtId="4" fontId="3" fillId="0" borderId="0" xfId="2" applyNumberFormat="1" applyFont="1" applyFill="1"/>
    <xf numFmtId="49" fontId="4" fillId="0" borderId="3" xfId="2" applyNumberFormat="1" applyFont="1" applyFill="1" applyBorder="1" applyAlignment="1" applyProtection="1">
      <alignment horizontal="left" vertical="center" wrapText="1"/>
    </xf>
    <xf numFmtId="49" fontId="4" fillId="0" borderId="0" xfId="2" applyNumberFormat="1" applyFont="1" applyFill="1" applyBorder="1" applyAlignment="1" applyProtection="1">
      <alignment wrapText="1"/>
    </xf>
    <xf numFmtId="49" fontId="3" fillId="0" borderId="0" xfId="2" applyNumberFormat="1" applyFont="1" applyFill="1" applyBorder="1" applyAlignment="1" applyProtection="1">
      <alignment horizontal="center" vertical="center"/>
    </xf>
    <xf numFmtId="49" fontId="4" fillId="0" borderId="0" xfId="2" applyNumberFormat="1" applyFont="1" applyFill="1" applyBorder="1" applyAlignment="1" applyProtection="1">
      <alignment vertical="center" wrapText="1"/>
    </xf>
    <xf numFmtId="49" fontId="4" fillId="9" borderId="3" xfId="2" applyNumberFormat="1" applyFont="1" applyFill="1" applyBorder="1" applyAlignment="1" applyProtection="1">
      <alignment vertical="center" wrapText="1"/>
    </xf>
    <xf numFmtId="49" fontId="4" fillId="9" borderId="4" xfId="2" applyNumberFormat="1" applyFont="1" applyFill="1" applyBorder="1" applyAlignment="1" applyProtection="1">
      <alignment vertical="center" wrapText="1"/>
    </xf>
    <xf numFmtId="49" fontId="4" fillId="9" borderId="5" xfId="2" applyNumberFormat="1" applyFont="1" applyFill="1" applyBorder="1" applyAlignment="1" applyProtection="1">
      <alignment vertical="center" wrapText="1"/>
    </xf>
    <xf numFmtId="49" fontId="3" fillId="10" borderId="2" xfId="2" applyNumberFormat="1" applyFont="1" applyFill="1" applyBorder="1" applyAlignment="1" applyProtection="1">
      <alignment horizontal="left" vertical="center" wrapText="1"/>
    </xf>
    <xf numFmtId="49" fontId="3" fillId="10" borderId="2" xfId="2" applyNumberFormat="1" applyFont="1" applyFill="1" applyBorder="1" applyAlignment="1" applyProtection="1">
      <alignment horizontal="center" vertical="center"/>
    </xf>
    <xf numFmtId="4" fontId="3" fillId="10" borderId="2" xfId="2" applyNumberFormat="1" applyFont="1" applyFill="1" applyBorder="1" applyAlignment="1" applyProtection="1">
      <alignment horizontal="center" vertical="center"/>
    </xf>
    <xf numFmtId="49" fontId="3" fillId="10" borderId="7" xfId="2" applyNumberFormat="1" applyFont="1" applyFill="1" applyBorder="1" applyAlignment="1" applyProtection="1">
      <alignment horizontal="left" vertical="center" wrapText="1"/>
    </xf>
    <xf numFmtId="49" fontId="3" fillId="10" borderId="7" xfId="2" applyNumberFormat="1" applyFont="1" applyFill="1" applyBorder="1" applyAlignment="1" applyProtection="1">
      <alignment horizontal="center" vertical="center"/>
    </xf>
    <xf numFmtId="4" fontId="3" fillId="10" borderId="7" xfId="2" applyNumberFormat="1" applyFont="1" applyFill="1" applyBorder="1" applyAlignment="1" applyProtection="1">
      <alignment horizontal="center" vertical="center"/>
    </xf>
    <xf numFmtId="49" fontId="4" fillId="10" borderId="8" xfId="2" applyNumberFormat="1" applyFont="1" applyFill="1" applyBorder="1" applyAlignment="1" applyProtection="1">
      <alignment wrapText="1"/>
    </xf>
    <xf numFmtId="49" fontId="4" fillId="10" borderId="6" xfId="2" applyNumberFormat="1" applyFont="1" applyFill="1" applyBorder="1" applyAlignment="1" applyProtection="1">
      <alignment wrapText="1"/>
    </xf>
    <xf numFmtId="49" fontId="8" fillId="9" borderId="2" xfId="2" applyNumberFormat="1" applyFont="1" applyFill="1" applyBorder="1" applyAlignment="1" applyProtection="1">
      <alignment horizontal="center" vertical="center" wrapText="1"/>
    </xf>
    <xf numFmtId="4" fontId="3" fillId="5" borderId="2" xfId="2" applyNumberFormat="1" applyFont="1" applyFill="1" applyBorder="1" applyAlignment="1" applyProtection="1">
      <alignment horizontal="center" vertical="center"/>
    </xf>
    <xf numFmtId="4" fontId="12" fillId="2" borderId="0" xfId="2" applyNumberFormat="1" applyFont="1" applyFill="1" applyBorder="1" applyAlignment="1" applyProtection="1">
      <alignment horizontal="center" vertical="center"/>
    </xf>
    <xf numFmtId="164" fontId="3" fillId="0" borderId="0" xfId="2" applyNumberFormat="1" applyFont="1" applyFill="1" applyBorder="1" applyAlignment="1">
      <alignment horizontal="center" vertical="center" wrapText="1"/>
    </xf>
    <xf numFmtId="0" fontId="3" fillId="5" borderId="2" xfId="2" applyFont="1" applyFill="1" applyBorder="1" applyAlignment="1" applyProtection="1">
      <alignment horizontal="center" vertical="center" wrapText="1"/>
    </xf>
    <xf numFmtId="4" fontId="3" fillId="4" borderId="2" xfId="2" applyNumberFormat="1" applyFont="1" applyFill="1" applyBorder="1" applyAlignment="1" applyProtection="1">
      <alignment horizontal="center" vertical="center"/>
    </xf>
    <xf numFmtId="4" fontId="7" fillId="4" borderId="2" xfId="2" applyNumberFormat="1" applyFont="1" applyFill="1" applyBorder="1" applyAlignment="1" applyProtection="1">
      <alignment horizontal="center" vertical="center"/>
    </xf>
    <xf numFmtId="49" fontId="4" fillId="3" borderId="3" xfId="2" applyNumberFormat="1" applyFont="1" applyFill="1" applyBorder="1" applyAlignment="1" applyProtection="1">
      <alignment horizontal="left" vertical="center" wrapText="1"/>
    </xf>
    <xf numFmtId="49" fontId="4" fillId="3" borderId="4" xfId="2" applyNumberFormat="1" applyFont="1" applyFill="1" applyBorder="1" applyAlignment="1" applyProtection="1">
      <alignment horizontal="left" vertical="center" wrapText="1"/>
    </xf>
    <xf numFmtId="49" fontId="4" fillId="3" borderId="5" xfId="2" applyNumberFormat="1" applyFont="1" applyFill="1" applyBorder="1" applyAlignment="1" applyProtection="1">
      <alignment horizontal="left" vertical="center" wrapText="1"/>
    </xf>
    <xf numFmtId="49" fontId="16" fillId="0" borderId="17" xfId="2" applyNumberFormat="1" applyFont="1" applyFill="1" applyBorder="1" applyAlignment="1">
      <alignment horizontal="center" vertical="center" wrapText="1"/>
    </xf>
    <xf numFmtId="49" fontId="16" fillId="0" borderId="18" xfId="2" applyNumberFormat="1" applyFont="1" applyFill="1" applyBorder="1" applyAlignment="1">
      <alignment horizontal="center" vertical="center" wrapText="1"/>
    </xf>
    <xf numFmtId="49" fontId="16" fillId="0" borderId="16" xfId="2" applyNumberFormat="1" applyFont="1" applyFill="1" applyBorder="1" applyAlignment="1">
      <alignment horizontal="center" vertical="center" wrapText="1"/>
    </xf>
    <xf numFmtId="49" fontId="16" fillId="0" borderId="9" xfId="2" applyNumberFormat="1" applyFont="1" applyFill="1" applyBorder="1" applyAlignment="1">
      <alignment horizontal="center" vertical="center" wrapText="1"/>
    </xf>
    <xf numFmtId="49" fontId="16" fillId="0" borderId="21" xfId="2" applyNumberFormat="1" applyFont="1" applyFill="1" applyBorder="1" applyAlignment="1">
      <alignment horizontal="center" vertical="center" wrapText="1"/>
    </xf>
    <xf numFmtId="49" fontId="16" fillId="0" borderId="22" xfId="2" applyNumberFormat="1" applyFont="1" applyFill="1" applyBorder="1" applyAlignment="1">
      <alignment horizontal="center" vertical="center" wrapText="1"/>
    </xf>
    <xf numFmtId="4" fontId="3" fillId="0" borderId="0" xfId="2" applyNumberFormat="1" applyFont="1" applyFill="1" applyBorder="1" applyAlignment="1" applyProtection="1">
      <alignment horizontal="center" vertical="center"/>
    </xf>
    <xf numFmtId="49" fontId="11" fillId="6" borderId="2" xfId="2" applyNumberFormat="1" applyFont="1" applyFill="1" applyBorder="1" applyAlignment="1" applyProtection="1">
      <alignment horizontal="center" vertical="center" wrapText="1"/>
    </xf>
    <xf numFmtId="49" fontId="13" fillId="2" borderId="0" xfId="2" applyNumberFormat="1" applyFont="1" applyFill="1" applyBorder="1" applyAlignment="1" applyProtection="1">
      <alignment horizontal="center" vertical="center" wrapText="1"/>
    </xf>
    <xf numFmtId="49" fontId="8" fillId="3" borderId="3" xfId="2" applyNumberFormat="1" applyFont="1" applyFill="1" applyBorder="1" applyAlignment="1" applyProtection="1">
      <alignment horizontal="left" vertical="center" wrapText="1"/>
    </xf>
    <xf numFmtId="49" fontId="8" fillId="3" borderId="4" xfId="2" applyNumberFormat="1" applyFont="1" applyFill="1" applyBorder="1" applyAlignment="1" applyProtection="1">
      <alignment horizontal="left" vertical="center" wrapText="1"/>
    </xf>
    <xf numFmtId="49" fontId="8" fillId="3" borderId="5" xfId="2" applyNumberFormat="1" applyFont="1" applyFill="1" applyBorder="1" applyAlignment="1" applyProtection="1">
      <alignment horizontal="left" vertical="center" wrapText="1"/>
    </xf>
  </cellXfs>
  <cellStyles count="7">
    <cellStyle name="Excel Built-in Normal" xfId="2" xr:uid="{00000000-0005-0000-0000-000000000000}"/>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I1:IQ71"/>
  <sheetViews>
    <sheetView showGridLines="0" tabSelected="1" topLeftCell="G1" zoomScale="55" zoomScaleNormal="55" zoomScalePageLayoutView="80" workbookViewId="0">
      <selection activeCell="S2" sqref="S2"/>
    </sheetView>
  </sheetViews>
  <sheetFormatPr baseColWidth="10" defaultColWidth="10.6640625" defaultRowHeight="15" customHeight="1" x14ac:dyDescent="0.3"/>
  <cols>
    <col min="1" max="8" width="10.6640625" style="17"/>
    <col min="9" max="9" width="15.77734375" style="18" customWidth="1"/>
    <col min="10" max="10" width="103.88671875" style="30" customWidth="1"/>
    <col min="11" max="11" width="13.33203125" style="19" customWidth="1"/>
    <col min="12" max="12" width="8.44140625" style="19" customWidth="1"/>
    <col min="13" max="13" width="15.6640625" style="20" customWidth="1"/>
    <col min="14" max="14" width="17.6640625" style="17" customWidth="1"/>
    <col min="15" max="15" width="11.6640625" style="17" customWidth="1"/>
    <col min="16" max="16" width="17.6640625" style="17" customWidth="1"/>
    <col min="17" max="16384" width="10.6640625" style="17"/>
  </cols>
  <sheetData>
    <row r="1" spans="9:16" ht="193.95" customHeight="1" x14ac:dyDescent="0.3"/>
    <row r="2" spans="9:16" ht="178.5" customHeight="1" x14ac:dyDescent="0.3">
      <c r="I2" s="92" t="s">
        <v>67</v>
      </c>
      <c r="J2" s="92"/>
      <c r="K2" s="92"/>
      <c r="L2" s="92"/>
      <c r="M2" s="92"/>
      <c r="N2" s="92"/>
      <c r="O2" s="92"/>
      <c r="P2" s="92"/>
    </row>
    <row r="3" spans="9:16" ht="88.5" customHeight="1" x14ac:dyDescent="0.3">
      <c r="I3" s="93" t="s">
        <v>66</v>
      </c>
      <c r="J3" s="93"/>
      <c r="K3" s="93"/>
      <c r="L3" s="93"/>
      <c r="M3" s="93"/>
      <c r="N3" s="93"/>
      <c r="O3" s="93"/>
      <c r="P3" s="93"/>
    </row>
    <row r="4" spans="9:16" ht="32.549999999999997" customHeight="1" x14ac:dyDescent="0.3">
      <c r="I4" s="43"/>
      <c r="J4" s="44" t="s">
        <v>0</v>
      </c>
      <c r="K4" s="45" t="s">
        <v>26</v>
      </c>
      <c r="L4" s="45" t="s">
        <v>27</v>
      </c>
      <c r="M4" s="46" t="s">
        <v>1</v>
      </c>
      <c r="N4" s="46" t="s">
        <v>2</v>
      </c>
      <c r="O4" s="46" t="s">
        <v>3</v>
      </c>
      <c r="P4" s="46" t="s">
        <v>4</v>
      </c>
    </row>
    <row r="5" spans="9:16" ht="14.55" customHeight="1" x14ac:dyDescent="0.3">
      <c r="I5" s="13"/>
      <c r="J5" s="8"/>
      <c r="K5" s="1"/>
      <c r="L5" s="2"/>
      <c r="M5" s="17"/>
    </row>
    <row r="6" spans="9:16" s="21" customFormat="1" ht="49.95" customHeight="1" x14ac:dyDescent="0.3">
      <c r="I6" s="11" t="s">
        <v>54</v>
      </c>
      <c r="J6" s="94" t="s">
        <v>40</v>
      </c>
      <c r="K6" s="95"/>
      <c r="L6" s="95"/>
      <c r="M6" s="95"/>
      <c r="N6" s="95"/>
      <c r="O6" s="95"/>
      <c r="P6" s="96"/>
    </row>
    <row r="7" spans="9:16" s="21" customFormat="1" ht="25.05" customHeight="1" x14ac:dyDescent="0.3">
      <c r="I7" s="28" t="s">
        <v>20</v>
      </c>
      <c r="J7" s="33" t="s">
        <v>46</v>
      </c>
      <c r="K7" s="22" t="s">
        <v>34</v>
      </c>
      <c r="L7" s="79">
        <v>4</v>
      </c>
      <c r="M7" s="26">
        <v>0</v>
      </c>
      <c r="N7" s="7">
        <f t="shared" ref="N7" si="0">PRODUCT(L7,M7)</f>
        <v>0</v>
      </c>
      <c r="O7" s="7">
        <f t="shared" ref="O7" si="1">PRODUCT(0.2,N7)</f>
        <v>0</v>
      </c>
      <c r="P7" s="7">
        <f t="shared" ref="P7" si="2">SUM(N7,O7)</f>
        <v>0</v>
      </c>
    </row>
    <row r="8" spans="9:16" s="21" customFormat="1" ht="25.05" customHeight="1" x14ac:dyDescent="0.3">
      <c r="I8" s="28" t="s">
        <v>21</v>
      </c>
      <c r="J8" s="9" t="s">
        <v>23</v>
      </c>
      <c r="K8" s="3" t="s">
        <v>34</v>
      </c>
      <c r="L8" s="79">
        <v>3</v>
      </c>
      <c r="M8" s="26">
        <v>0</v>
      </c>
      <c r="N8" s="7">
        <f>PRODUCT(L8,M8)</f>
        <v>0</v>
      </c>
      <c r="O8" s="7">
        <f>PRODUCT(0.2,N8)</f>
        <v>0</v>
      </c>
      <c r="P8" s="7">
        <f>SUM(N8,O8)</f>
        <v>0</v>
      </c>
    </row>
    <row r="9" spans="9:16" s="21" customFormat="1" ht="25.05" customHeight="1" x14ac:dyDescent="0.3">
      <c r="I9" s="28" t="s">
        <v>22</v>
      </c>
      <c r="J9" s="9" t="s">
        <v>24</v>
      </c>
      <c r="K9" s="3" t="s">
        <v>34</v>
      </c>
      <c r="L9" s="79">
        <v>1</v>
      </c>
      <c r="M9" s="26">
        <v>0</v>
      </c>
      <c r="N9" s="7">
        <f t="shared" ref="N9" si="3">PRODUCT(L9,M9)</f>
        <v>0</v>
      </c>
      <c r="O9" s="7">
        <f t="shared" ref="O9" si="4">PRODUCT(0.2,N9)</f>
        <v>0</v>
      </c>
      <c r="P9" s="7">
        <f t="shared" ref="P9" si="5">SUM(N9,O9)</f>
        <v>0</v>
      </c>
    </row>
    <row r="10" spans="9:16" s="21" customFormat="1" ht="25.05" customHeight="1" x14ac:dyDescent="0.3">
      <c r="I10" s="28" t="s">
        <v>16</v>
      </c>
      <c r="J10" s="33" t="s">
        <v>47</v>
      </c>
      <c r="K10" s="3" t="s">
        <v>34</v>
      </c>
      <c r="L10" s="79">
        <v>2</v>
      </c>
      <c r="M10" s="26">
        <v>0</v>
      </c>
      <c r="N10" s="7">
        <f t="shared" ref="N10" si="6">PRODUCT(L10,M10)</f>
        <v>0</v>
      </c>
      <c r="O10" s="7">
        <f t="shared" ref="O10" si="7">PRODUCT(0.2,N10)</f>
        <v>0</v>
      </c>
      <c r="P10" s="7">
        <f t="shared" ref="P10" si="8">SUM(N10,O10)</f>
        <v>0</v>
      </c>
    </row>
    <row r="11" spans="9:16" s="21" customFormat="1" ht="25.5" customHeight="1" thickBot="1" x14ac:dyDescent="0.35">
      <c r="I11" s="28" t="s">
        <v>17</v>
      </c>
      <c r="J11" s="9" t="s">
        <v>52</v>
      </c>
      <c r="K11" s="3" t="s">
        <v>7</v>
      </c>
      <c r="L11" s="79">
        <v>6</v>
      </c>
      <c r="M11" s="36">
        <v>0</v>
      </c>
      <c r="N11" s="37">
        <f t="shared" ref="N11" si="9">PRODUCT(L11,M11)</f>
        <v>0</v>
      </c>
      <c r="O11" s="37">
        <f t="shared" ref="O11" si="10">PRODUCT(0.2,N11)</f>
        <v>0</v>
      </c>
      <c r="P11" s="37">
        <f t="shared" ref="P11" si="11">SUM(N11,O11)</f>
        <v>0</v>
      </c>
    </row>
    <row r="12" spans="9:16" s="21" customFormat="1" ht="40.049999999999997" customHeight="1" thickBot="1" x14ac:dyDescent="0.35">
      <c r="I12" s="34"/>
      <c r="J12" s="8"/>
      <c r="K12" s="1"/>
      <c r="L12" s="39"/>
      <c r="M12" s="38" t="s">
        <v>19</v>
      </c>
      <c r="N12" s="49">
        <f>SUM(N7:N11)</f>
        <v>0</v>
      </c>
      <c r="O12" s="49">
        <f>SUM(O7:O11)</f>
        <v>0</v>
      </c>
      <c r="P12" s="50">
        <f>SUM(P7:P11)</f>
        <v>0</v>
      </c>
    </row>
    <row r="13" spans="9:16" s="21" customFormat="1" ht="19.95" customHeight="1" x14ac:dyDescent="0.3">
      <c r="I13" s="14"/>
      <c r="J13" s="8"/>
      <c r="K13" s="1"/>
      <c r="L13" s="6"/>
      <c r="M13" s="4"/>
      <c r="N13" s="5"/>
      <c r="O13" s="5"/>
      <c r="P13" s="5"/>
    </row>
    <row r="14" spans="9:16" s="25" customFormat="1" ht="49.95" customHeight="1" x14ac:dyDescent="0.3">
      <c r="I14" s="10" t="s">
        <v>55</v>
      </c>
      <c r="J14" s="82" t="s">
        <v>39</v>
      </c>
      <c r="K14" s="83"/>
      <c r="L14" s="83"/>
      <c r="M14" s="83"/>
      <c r="N14" s="83"/>
      <c r="O14" s="83"/>
      <c r="P14" s="84"/>
    </row>
    <row r="15" spans="9:16" s="21" customFormat="1" ht="25.05" customHeight="1" x14ac:dyDescent="0.3">
      <c r="I15" s="28" t="s">
        <v>57</v>
      </c>
      <c r="J15" s="60" t="s">
        <v>42</v>
      </c>
      <c r="K15" s="23" t="s">
        <v>11</v>
      </c>
      <c r="L15" s="80">
        <v>10</v>
      </c>
      <c r="M15" s="24">
        <v>0</v>
      </c>
      <c r="N15" s="7">
        <f>PRODUCT(L15,M15)</f>
        <v>0</v>
      </c>
      <c r="O15" s="7">
        <f>PRODUCT(0.2,N15)</f>
        <v>0</v>
      </c>
      <c r="P15" s="7">
        <f>SUM(N15,O15)</f>
        <v>0</v>
      </c>
    </row>
    <row r="16" spans="9:16" s="21" customFormat="1" ht="40.049999999999997" customHeight="1" x14ac:dyDescent="0.3">
      <c r="I16" s="28" t="s">
        <v>58</v>
      </c>
      <c r="J16" s="29" t="s">
        <v>41</v>
      </c>
      <c r="K16" s="23" t="s">
        <v>11</v>
      </c>
      <c r="L16" s="80">
        <v>8</v>
      </c>
      <c r="M16" s="24">
        <v>0</v>
      </c>
      <c r="N16" s="7">
        <f>PRODUCT(L16,M16)</f>
        <v>0</v>
      </c>
      <c r="O16" s="7">
        <f>PRODUCT(0.2,N16)</f>
        <v>0</v>
      </c>
      <c r="P16" s="7">
        <f>SUM(N16,O16)</f>
        <v>0</v>
      </c>
    </row>
    <row r="17" spans="9:16" s="21" customFormat="1" ht="25.05" customHeight="1" x14ac:dyDescent="0.3">
      <c r="I17" s="28" t="s">
        <v>59</v>
      </c>
      <c r="J17" s="60" t="s">
        <v>45</v>
      </c>
      <c r="K17" s="23" t="s">
        <v>11</v>
      </c>
      <c r="L17" s="80">
        <v>12</v>
      </c>
      <c r="M17" s="24">
        <v>0</v>
      </c>
      <c r="N17" s="7">
        <f>PRODUCT(L17,M17)</f>
        <v>0</v>
      </c>
      <c r="O17" s="7">
        <f>PRODUCT(0.2,N17)</f>
        <v>0</v>
      </c>
      <c r="P17" s="7">
        <f>SUM(N17,O17)</f>
        <v>0</v>
      </c>
    </row>
    <row r="18" spans="9:16" s="21" customFormat="1" ht="25.05" customHeight="1" x14ac:dyDescent="0.3">
      <c r="I18" s="28" t="s">
        <v>60</v>
      </c>
      <c r="J18" s="60" t="s">
        <v>53</v>
      </c>
      <c r="K18" s="23" t="s">
        <v>11</v>
      </c>
      <c r="L18" s="80">
        <v>2.5</v>
      </c>
      <c r="M18" s="24">
        <v>0</v>
      </c>
      <c r="N18" s="7">
        <f>PRODUCT(L18,M18)</f>
        <v>0</v>
      </c>
      <c r="O18" s="7">
        <f>PRODUCT(0.2,N18)</f>
        <v>0</v>
      </c>
      <c r="P18" s="7">
        <f>SUM(N18,O18)</f>
        <v>0</v>
      </c>
    </row>
    <row r="19" spans="9:16" s="21" customFormat="1" ht="25.05" customHeight="1" x14ac:dyDescent="0.3">
      <c r="I19" s="28" t="s">
        <v>61</v>
      </c>
      <c r="J19" s="60" t="s">
        <v>43</v>
      </c>
      <c r="K19" s="23" t="s">
        <v>7</v>
      </c>
      <c r="L19" s="80">
        <v>1</v>
      </c>
      <c r="M19" s="24">
        <v>0</v>
      </c>
      <c r="N19" s="7">
        <f t="shared" ref="N19:N21" si="12">PRODUCT(L19,M19)</f>
        <v>0</v>
      </c>
      <c r="O19" s="7">
        <f t="shared" ref="O19:O21" si="13">PRODUCT(0.2,N19)</f>
        <v>0</v>
      </c>
      <c r="P19" s="7">
        <f t="shared" ref="P19:P21" si="14">SUM(N19,O19)</f>
        <v>0</v>
      </c>
    </row>
    <row r="20" spans="9:16" s="21" customFormat="1" ht="25.05" customHeight="1" x14ac:dyDescent="0.3">
      <c r="I20" s="28" t="s">
        <v>62</v>
      </c>
      <c r="J20" s="60" t="s">
        <v>44</v>
      </c>
      <c r="K20" s="23" t="s">
        <v>7</v>
      </c>
      <c r="L20" s="80">
        <v>1</v>
      </c>
      <c r="M20" s="24">
        <v>0</v>
      </c>
      <c r="N20" s="7">
        <f t="shared" si="12"/>
        <v>0</v>
      </c>
      <c r="O20" s="7">
        <f t="shared" si="13"/>
        <v>0</v>
      </c>
      <c r="P20" s="7">
        <f t="shared" si="14"/>
        <v>0</v>
      </c>
    </row>
    <row r="21" spans="9:16" s="21" customFormat="1" ht="25.05" customHeight="1" x14ac:dyDescent="0.3">
      <c r="I21" s="28" t="s">
        <v>63</v>
      </c>
      <c r="J21" s="60" t="s">
        <v>51</v>
      </c>
      <c r="K21" s="23" t="s">
        <v>34</v>
      </c>
      <c r="L21" s="80">
        <v>10</v>
      </c>
      <c r="M21" s="24">
        <v>0</v>
      </c>
      <c r="N21" s="7">
        <f t="shared" si="12"/>
        <v>0</v>
      </c>
      <c r="O21" s="7">
        <f t="shared" si="13"/>
        <v>0</v>
      </c>
      <c r="P21" s="7">
        <f t="shared" si="14"/>
        <v>0</v>
      </c>
    </row>
    <row r="22" spans="9:16" s="21" customFormat="1" ht="25.05" customHeight="1" thickBot="1" x14ac:dyDescent="0.35">
      <c r="I22" s="28" t="s">
        <v>64</v>
      </c>
      <c r="J22" s="29" t="s">
        <v>28</v>
      </c>
      <c r="K22" s="22" t="s">
        <v>7</v>
      </c>
      <c r="L22" s="81">
        <v>1</v>
      </c>
      <c r="M22" s="24">
        <v>0</v>
      </c>
      <c r="N22" s="7">
        <f t="shared" ref="N22" si="15">PRODUCT(L22,M22)</f>
        <v>0</v>
      </c>
      <c r="O22" s="7">
        <f t="shared" ref="O22" si="16">PRODUCT(0.2,N22)</f>
        <v>0</v>
      </c>
      <c r="P22" s="7">
        <f t="shared" ref="P22" si="17">SUM(N22,O22)</f>
        <v>0</v>
      </c>
    </row>
    <row r="23" spans="9:16" s="21" customFormat="1" ht="40.049999999999997" customHeight="1" thickBot="1" x14ac:dyDescent="0.35">
      <c r="I23" s="14"/>
      <c r="J23" s="40"/>
      <c r="K23" s="41"/>
      <c r="L23" s="42"/>
      <c r="M23" s="51" t="s">
        <v>19</v>
      </c>
      <c r="N23" s="52">
        <f>SUM(N15:N22)</f>
        <v>0</v>
      </c>
      <c r="O23" s="47">
        <f>SUM(O15:O22)</f>
        <v>0</v>
      </c>
      <c r="P23" s="48">
        <f>SUM(P15:P22)</f>
        <v>0</v>
      </c>
    </row>
    <row r="24" spans="9:16" s="21" customFormat="1" ht="40.049999999999997" customHeight="1" x14ac:dyDescent="0.3">
      <c r="I24" s="14"/>
      <c r="J24" s="40"/>
      <c r="K24" s="41"/>
      <c r="L24" s="42"/>
      <c r="M24" s="77"/>
      <c r="N24" s="78"/>
      <c r="O24" s="78"/>
      <c r="P24" s="78"/>
    </row>
    <row r="25" spans="9:16" s="21" customFormat="1" ht="49.95" customHeight="1" x14ac:dyDescent="0.3">
      <c r="I25" s="75" t="s">
        <v>13</v>
      </c>
      <c r="J25" s="64" t="s">
        <v>25</v>
      </c>
      <c r="K25" s="65"/>
      <c r="L25" s="66"/>
      <c r="M25" s="63"/>
      <c r="N25" s="63"/>
      <c r="O25" s="63"/>
      <c r="P25" s="63"/>
    </row>
    <row r="26" spans="9:16" s="21" customFormat="1" ht="30" customHeight="1" x14ac:dyDescent="0.3">
      <c r="I26" s="73"/>
      <c r="J26" s="67" t="s">
        <v>56</v>
      </c>
      <c r="K26" s="68" t="s">
        <v>34</v>
      </c>
      <c r="L26" s="69">
        <v>83</v>
      </c>
      <c r="M26" s="91"/>
      <c r="N26" s="91"/>
      <c r="O26" s="91"/>
      <c r="P26" s="91"/>
    </row>
    <row r="27" spans="9:16" s="21" customFormat="1" ht="30" customHeight="1" x14ac:dyDescent="0.3">
      <c r="I27" s="73"/>
      <c r="J27" s="67" t="s">
        <v>38</v>
      </c>
      <c r="K27" s="68" t="s">
        <v>34</v>
      </c>
      <c r="L27" s="69">
        <v>100</v>
      </c>
      <c r="M27" s="91"/>
      <c r="N27" s="91"/>
      <c r="O27" s="91"/>
      <c r="P27" s="91"/>
    </row>
    <row r="28" spans="9:16" s="21" customFormat="1" ht="30" customHeight="1" x14ac:dyDescent="0.3">
      <c r="I28" s="73"/>
      <c r="J28" s="67" t="s">
        <v>36</v>
      </c>
      <c r="K28" s="68" t="s">
        <v>34</v>
      </c>
      <c r="L28" s="69">
        <v>100</v>
      </c>
      <c r="M28" s="91"/>
      <c r="N28" s="91"/>
      <c r="O28" s="91"/>
      <c r="P28" s="91"/>
    </row>
    <row r="29" spans="9:16" s="21" customFormat="1" ht="25.05" customHeight="1" x14ac:dyDescent="0.3">
      <c r="I29" s="73"/>
      <c r="J29" s="70" t="s">
        <v>37</v>
      </c>
      <c r="K29" s="71" t="s">
        <v>34</v>
      </c>
      <c r="L29" s="72">
        <v>111</v>
      </c>
      <c r="M29" s="91"/>
      <c r="N29" s="91"/>
      <c r="O29" s="91"/>
      <c r="P29" s="91"/>
    </row>
    <row r="30" spans="9:16" s="21" customFormat="1" ht="25.05" customHeight="1" x14ac:dyDescent="0.3">
      <c r="I30" s="73"/>
      <c r="J30" s="67" t="s">
        <v>33</v>
      </c>
      <c r="K30" s="68" t="s">
        <v>34</v>
      </c>
      <c r="L30" s="69">
        <v>60</v>
      </c>
      <c r="M30" s="91"/>
      <c r="N30" s="91"/>
      <c r="O30" s="91"/>
      <c r="P30" s="91"/>
    </row>
    <row r="31" spans="9:16" s="25" customFormat="1" ht="25.05" customHeight="1" x14ac:dyDescent="0.3">
      <c r="I31" s="73"/>
      <c r="J31" s="67" t="s">
        <v>32</v>
      </c>
      <c r="K31" s="68" t="s">
        <v>11</v>
      </c>
      <c r="L31" s="69">
        <v>20</v>
      </c>
      <c r="M31" s="91"/>
      <c r="N31" s="91"/>
      <c r="O31" s="91"/>
      <c r="P31" s="91"/>
    </row>
    <row r="32" spans="9:16" s="21" customFormat="1" ht="25.05" customHeight="1" x14ac:dyDescent="0.3">
      <c r="I32" s="73"/>
      <c r="J32" s="67" t="s">
        <v>65</v>
      </c>
      <c r="K32" s="68" t="s">
        <v>34</v>
      </c>
      <c r="L32" s="69">
        <v>10</v>
      </c>
      <c r="M32" s="91"/>
      <c r="N32" s="91"/>
      <c r="O32" s="91"/>
      <c r="P32" s="91"/>
    </row>
    <row r="33" spans="9:16" s="25" customFormat="1" ht="25.05" customHeight="1" x14ac:dyDescent="0.3">
      <c r="I33" s="73"/>
      <c r="J33" s="67" t="s">
        <v>30</v>
      </c>
      <c r="K33" s="68" t="s">
        <v>34</v>
      </c>
      <c r="L33" s="69">
        <v>10</v>
      </c>
      <c r="M33" s="91"/>
      <c r="N33" s="91"/>
      <c r="O33" s="91"/>
      <c r="P33" s="91"/>
    </row>
    <row r="34" spans="9:16" s="25" customFormat="1" ht="25.05" customHeight="1" x14ac:dyDescent="0.3">
      <c r="I34" s="73"/>
      <c r="J34" s="67" t="s">
        <v>31</v>
      </c>
      <c r="K34" s="68" t="s">
        <v>34</v>
      </c>
      <c r="L34" s="69">
        <v>10</v>
      </c>
      <c r="M34" s="91"/>
      <c r="N34" s="91"/>
      <c r="O34" s="91"/>
      <c r="P34" s="91"/>
    </row>
    <row r="35" spans="9:16" s="25" customFormat="1" ht="25.05" customHeight="1" x14ac:dyDescent="0.3">
      <c r="I35" s="74"/>
      <c r="J35" s="67" t="s">
        <v>18</v>
      </c>
      <c r="K35" s="68" t="s">
        <v>34</v>
      </c>
      <c r="L35" s="69">
        <v>25</v>
      </c>
      <c r="M35" s="91"/>
      <c r="N35" s="91"/>
      <c r="O35" s="91"/>
      <c r="P35" s="91"/>
    </row>
    <row r="36" spans="9:16" s="25" customFormat="1" ht="39.450000000000003" customHeight="1" x14ac:dyDescent="0.3">
      <c r="I36" s="61"/>
      <c r="J36" s="40"/>
      <c r="K36" s="62"/>
      <c r="L36" s="32"/>
      <c r="M36" s="32"/>
      <c r="N36" s="32"/>
      <c r="O36" s="32"/>
      <c r="P36" s="32"/>
    </row>
    <row r="37" spans="9:16" s="21" customFormat="1" ht="19.95" customHeight="1" x14ac:dyDescent="0.3">
      <c r="I37" s="16"/>
      <c r="J37" s="8"/>
      <c r="K37" s="1"/>
      <c r="L37" s="6"/>
      <c r="M37" s="4"/>
      <c r="N37" s="5"/>
      <c r="O37" s="5"/>
      <c r="P37" s="5"/>
    </row>
    <row r="38" spans="9:16" s="21" customFormat="1" ht="49.95" customHeight="1" x14ac:dyDescent="0.3">
      <c r="I38" s="10" t="s">
        <v>14</v>
      </c>
      <c r="J38" s="82" t="s">
        <v>49</v>
      </c>
      <c r="K38" s="83"/>
      <c r="L38" s="83"/>
      <c r="M38" s="83"/>
      <c r="N38" s="83"/>
      <c r="O38" s="83"/>
      <c r="P38" s="84"/>
    </row>
    <row r="39" spans="9:16" s="21" customFormat="1" ht="40.049999999999997" customHeight="1" thickBot="1" x14ac:dyDescent="0.35">
      <c r="I39" s="15"/>
      <c r="J39" s="29" t="s">
        <v>48</v>
      </c>
      <c r="K39" s="22" t="s">
        <v>12</v>
      </c>
      <c r="L39" s="80">
        <v>18</v>
      </c>
      <c r="M39" s="24">
        <v>0</v>
      </c>
      <c r="N39" s="7">
        <f t="shared" ref="N39" si="18">PRODUCT(L39,M39)</f>
        <v>0</v>
      </c>
      <c r="O39" s="7">
        <f t="shared" ref="O39" si="19">PRODUCT(0.2,N39)</f>
        <v>0</v>
      </c>
      <c r="P39" s="7">
        <f t="shared" ref="P39" si="20">SUM(N39,O39)</f>
        <v>0</v>
      </c>
    </row>
    <row r="40" spans="9:16" s="21" customFormat="1" ht="40.049999999999997" customHeight="1" thickBot="1" x14ac:dyDescent="0.35">
      <c r="I40" s="14"/>
      <c r="J40" s="40"/>
      <c r="K40" s="41"/>
      <c r="L40" s="32"/>
      <c r="M40" s="51" t="s">
        <v>19</v>
      </c>
      <c r="N40" s="52">
        <f>SUM(N39)</f>
        <v>0</v>
      </c>
      <c r="O40" s="47">
        <f>SUM(O39)</f>
        <v>0</v>
      </c>
      <c r="P40" s="48">
        <f>SUM(P39)</f>
        <v>0</v>
      </c>
    </row>
    <row r="41" spans="9:16" s="21" customFormat="1" ht="19.95" customHeight="1" x14ac:dyDescent="0.3">
      <c r="I41" s="16"/>
      <c r="J41" s="8"/>
      <c r="K41" s="1"/>
      <c r="L41" s="6"/>
      <c r="M41" s="4"/>
      <c r="N41" s="5"/>
      <c r="O41" s="5"/>
      <c r="P41" s="5"/>
    </row>
    <row r="42" spans="9:16" s="21" customFormat="1" ht="49.95" customHeight="1" x14ac:dyDescent="0.3">
      <c r="I42" s="10" t="s">
        <v>15</v>
      </c>
      <c r="J42" s="82" t="s">
        <v>8</v>
      </c>
      <c r="K42" s="83"/>
      <c r="L42" s="83"/>
      <c r="M42" s="83"/>
      <c r="N42" s="83"/>
      <c r="O42" s="83"/>
      <c r="P42" s="84"/>
    </row>
    <row r="43" spans="9:16" s="21" customFormat="1" ht="25.05" customHeight="1" thickBot="1" x14ac:dyDescent="0.35">
      <c r="I43" s="15"/>
      <c r="J43" s="9" t="s">
        <v>9</v>
      </c>
      <c r="K43" s="22" t="s">
        <v>7</v>
      </c>
      <c r="L43" s="76">
        <v>1</v>
      </c>
      <c r="M43" s="26">
        <v>0</v>
      </c>
      <c r="N43" s="7">
        <f>PRODUCT(L43,M43)</f>
        <v>0</v>
      </c>
      <c r="O43" s="7">
        <f>PRODUCT(0.2,N43)</f>
        <v>0</v>
      </c>
      <c r="P43" s="7">
        <f t="shared" ref="P43" si="21">SUM(N43,O43)</f>
        <v>0</v>
      </c>
    </row>
    <row r="44" spans="9:16" s="21" customFormat="1" ht="40.049999999999997" customHeight="1" thickBot="1" x14ac:dyDescent="0.35">
      <c r="I44" s="14"/>
      <c r="J44" s="8"/>
      <c r="K44" s="41"/>
      <c r="L44" s="35"/>
      <c r="M44" s="51" t="s">
        <v>19</v>
      </c>
      <c r="N44" s="52">
        <f>SUM(N43)</f>
        <v>0</v>
      </c>
      <c r="O44" s="47">
        <f>SUM(O43)</f>
        <v>0</v>
      </c>
      <c r="P44" s="48">
        <f>SUM(P43)</f>
        <v>0</v>
      </c>
    </row>
    <row r="45" spans="9:16" s="21" customFormat="1" ht="19.95" customHeight="1" x14ac:dyDescent="0.3">
      <c r="I45" s="16"/>
      <c r="J45" s="8"/>
      <c r="K45" s="1"/>
      <c r="L45" s="6"/>
      <c r="M45" s="4"/>
      <c r="N45" s="5"/>
      <c r="O45" s="5"/>
      <c r="P45" s="5"/>
    </row>
    <row r="46" spans="9:16" s="21" customFormat="1" ht="49.95" customHeight="1" x14ac:dyDescent="0.3">
      <c r="I46" s="10" t="s">
        <v>50</v>
      </c>
      <c r="J46" s="82" t="s">
        <v>35</v>
      </c>
      <c r="K46" s="83"/>
      <c r="L46" s="83"/>
      <c r="M46" s="83"/>
      <c r="N46" s="83"/>
      <c r="O46" s="83"/>
      <c r="P46" s="84"/>
    </row>
    <row r="47" spans="9:16" s="21" customFormat="1" ht="25.05" customHeight="1" thickBot="1" x14ac:dyDescent="0.35">
      <c r="I47" s="15"/>
      <c r="J47" s="9" t="s">
        <v>10</v>
      </c>
      <c r="K47" s="22" t="s">
        <v>12</v>
      </c>
      <c r="L47" s="76">
        <v>3</v>
      </c>
      <c r="M47" s="26">
        <v>0</v>
      </c>
      <c r="N47" s="7">
        <f>PRODUCT(L47,M47)</f>
        <v>0</v>
      </c>
      <c r="O47" s="7">
        <f>PRODUCT(0.2,N47)</f>
        <v>0</v>
      </c>
      <c r="P47" s="7">
        <f t="shared" ref="P47" si="22">SUM(N47,O47)</f>
        <v>0</v>
      </c>
    </row>
    <row r="48" spans="9:16" s="21" customFormat="1" ht="40.049999999999997" customHeight="1" thickBot="1" x14ac:dyDescent="0.35">
      <c r="I48" s="14"/>
      <c r="J48" s="8"/>
      <c r="K48" s="41"/>
      <c r="L48" s="35"/>
      <c r="M48" s="51" t="s">
        <v>19</v>
      </c>
      <c r="N48" s="52">
        <f>SUM(N47)</f>
        <v>0</v>
      </c>
      <c r="O48" s="47">
        <f>SUM(O47)</f>
        <v>0</v>
      </c>
      <c r="P48" s="48">
        <f>SUM(P47)</f>
        <v>0</v>
      </c>
    </row>
    <row r="49" spans="9:251" s="21" customFormat="1" ht="39.450000000000003" customHeight="1" thickBot="1" x14ac:dyDescent="0.35">
      <c r="I49" s="16"/>
      <c r="J49" s="8"/>
      <c r="K49" s="1"/>
      <c r="L49" s="6"/>
      <c r="M49" s="4"/>
      <c r="N49" s="5"/>
      <c r="O49" s="5"/>
      <c r="P49" s="5"/>
    </row>
    <row r="50" spans="9:251" s="21" customFormat="1" ht="49.95" customHeight="1" x14ac:dyDescent="0.3">
      <c r="I50" s="31"/>
      <c r="J50" s="31"/>
      <c r="K50" s="31"/>
      <c r="L50" s="31"/>
      <c r="M50" s="85" t="s">
        <v>19</v>
      </c>
      <c r="N50" s="86"/>
      <c r="O50" s="53" t="s">
        <v>5</v>
      </c>
      <c r="P50" s="54">
        <f>(N12+N23+N40+N44+N48)</f>
        <v>0</v>
      </c>
      <c r="Q50" s="25"/>
      <c r="R50" s="59"/>
      <c r="S50" s="25"/>
      <c r="T50" s="25"/>
      <c r="U50" s="25"/>
      <c r="V50" s="25"/>
      <c r="W50" s="25"/>
      <c r="X50" s="25"/>
      <c r="Y50" s="25"/>
      <c r="Z50" s="25"/>
      <c r="AA50" s="25"/>
      <c r="AB50" s="25"/>
      <c r="AC50" s="25"/>
      <c r="AD50" s="12"/>
      <c r="AE50" s="25"/>
      <c r="AF50" s="25"/>
      <c r="AG50" s="25"/>
      <c r="AH50" s="25"/>
      <c r="AI50" s="25"/>
      <c r="AJ50" s="25"/>
      <c r="AK50" s="25"/>
      <c r="AL50" s="25"/>
      <c r="AM50" s="25"/>
      <c r="AN50" s="25"/>
      <c r="AO50" s="25"/>
      <c r="AP50" s="25"/>
      <c r="AQ50" s="25"/>
      <c r="AR50" s="12"/>
      <c r="AS50" s="25"/>
      <c r="AT50" s="25"/>
      <c r="AU50" s="25"/>
      <c r="AV50" s="25"/>
      <c r="AW50" s="27"/>
      <c r="AX50" s="27"/>
      <c r="AY50" s="27"/>
      <c r="AZ50" s="27"/>
      <c r="BA50" s="27"/>
      <c r="BB50" s="27"/>
      <c r="BC50" s="27"/>
      <c r="BD50" s="27"/>
      <c r="BE50" s="27"/>
      <c r="BF50" s="12"/>
      <c r="BG50" s="27"/>
      <c r="BH50" s="27"/>
      <c r="BI50" s="27"/>
      <c r="BJ50" s="27"/>
      <c r="BK50" s="27"/>
      <c r="BL50" s="27"/>
      <c r="BM50" s="27"/>
      <c r="BN50" s="27"/>
      <c r="BO50" s="27"/>
      <c r="BP50" s="27"/>
      <c r="BQ50" s="27"/>
      <c r="BR50" s="27"/>
      <c r="BS50" s="27"/>
      <c r="BT50" s="12"/>
      <c r="BU50" s="27"/>
      <c r="BV50" s="27"/>
      <c r="BW50" s="27"/>
      <c r="BX50" s="27"/>
      <c r="BY50" s="27"/>
      <c r="BZ50" s="27"/>
      <c r="CA50" s="27"/>
      <c r="CB50" s="27"/>
      <c r="CC50" s="27"/>
      <c r="CD50" s="27"/>
      <c r="CE50" s="27"/>
      <c r="CF50" s="27"/>
      <c r="CG50" s="27"/>
      <c r="CH50" s="12"/>
      <c r="CI50" s="27"/>
      <c r="CJ50" s="27"/>
      <c r="CK50" s="27"/>
      <c r="CL50" s="27"/>
      <c r="CM50" s="27"/>
      <c r="CN50" s="27"/>
      <c r="CO50" s="27"/>
      <c r="CP50" s="27"/>
      <c r="CQ50" s="27"/>
      <c r="CR50" s="27"/>
      <c r="CS50" s="27"/>
      <c r="CT50" s="27"/>
      <c r="CU50" s="27"/>
      <c r="CV50" s="12"/>
      <c r="CW50" s="27"/>
      <c r="CX50" s="27"/>
      <c r="CY50" s="27"/>
      <c r="CZ50" s="27"/>
      <c r="DA50" s="27"/>
      <c r="DB50" s="27"/>
      <c r="DC50" s="27"/>
      <c r="DD50" s="27"/>
      <c r="DE50" s="27"/>
      <c r="DF50" s="27"/>
      <c r="DG50" s="27"/>
      <c r="DH50" s="27"/>
      <c r="DI50" s="27"/>
      <c r="DJ50" s="12"/>
      <c r="DK50" s="27"/>
      <c r="DL50" s="27"/>
      <c r="DM50" s="27"/>
      <c r="DN50" s="27"/>
      <c r="DO50" s="27"/>
      <c r="DP50" s="27"/>
      <c r="DQ50" s="27"/>
      <c r="DR50" s="27"/>
      <c r="DS50" s="27"/>
      <c r="DT50" s="27"/>
      <c r="DU50" s="27"/>
      <c r="DV50" s="27"/>
      <c r="DW50" s="27"/>
      <c r="DX50" s="12"/>
      <c r="DY50" s="27"/>
      <c r="DZ50" s="27"/>
      <c r="EA50" s="27"/>
      <c r="EB50" s="27"/>
      <c r="EC50" s="27"/>
      <c r="ED50" s="27"/>
      <c r="EE50" s="27"/>
      <c r="EF50" s="27"/>
      <c r="EG50" s="27"/>
      <c r="EH50" s="27"/>
      <c r="EI50" s="27"/>
      <c r="EJ50" s="27"/>
      <c r="EK50" s="27"/>
      <c r="EL50" s="12"/>
      <c r="EM50" s="27"/>
      <c r="EN50" s="27"/>
      <c r="EO50" s="27"/>
      <c r="EP50" s="27"/>
      <c r="EQ50" s="27"/>
      <c r="ER50" s="27"/>
      <c r="ES50" s="27"/>
      <c r="ET50" s="27"/>
      <c r="EU50" s="27"/>
      <c r="EV50" s="27"/>
      <c r="EW50" s="27"/>
      <c r="EX50" s="27"/>
      <c r="EY50" s="27"/>
      <c r="EZ50" s="12"/>
      <c r="FA50" s="27"/>
      <c r="FB50" s="27"/>
      <c r="FC50" s="27"/>
      <c r="FD50" s="27"/>
      <c r="FE50" s="27"/>
      <c r="FF50" s="27"/>
      <c r="FG50" s="27"/>
      <c r="FH50" s="27"/>
      <c r="FI50" s="27"/>
      <c r="FJ50" s="27"/>
      <c r="FK50" s="27"/>
      <c r="FL50" s="27"/>
      <c r="FM50" s="27"/>
      <c r="FN50" s="12"/>
      <c r="FO50" s="27"/>
      <c r="FP50" s="27"/>
      <c r="FQ50" s="27"/>
      <c r="FR50" s="27"/>
      <c r="FS50" s="27"/>
      <c r="FT50" s="27"/>
      <c r="FU50" s="27"/>
      <c r="FV50" s="27"/>
      <c r="FW50" s="27"/>
      <c r="FX50" s="27"/>
      <c r="FY50" s="27"/>
      <c r="FZ50" s="27"/>
      <c r="GA50" s="27"/>
      <c r="GB50" s="12"/>
      <c r="GC50" s="27"/>
      <c r="GD50" s="27"/>
      <c r="GE50" s="27"/>
      <c r="GF50" s="27"/>
      <c r="GG50" s="27"/>
      <c r="GH50" s="27"/>
      <c r="GI50" s="27"/>
      <c r="GJ50" s="27"/>
      <c r="GK50" s="27"/>
      <c r="GL50" s="27"/>
      <c r="GM50" s="27"/>
      <c r="GN50" s="27"/>
      <c r="GO50" s="27"/>
      <c r="GP50" s="12"/>
      <c r="GQ50" s="27"/>
      <c r="GR50" s="27"/>
      <c r="GS50" s="27"/>
      <c r="GT50" s="27"/>
      <c r="GU50" s="27"/>
      <c r="GV50" s="27"/>
      <c r="GW50" s="27"/>
      <c r="GX50" s="27"/>
      <c r="GY50" s="27"/>
      <c r="GZ50" s="27"/>
      <c r="HA50" s="27"/>
      <c r="HB50" s="27"/>
      <c r="HC50" s="27"/>
      <c r="HD50" s="12"/>
      <c r="HE50" s="27"/>
      <c r="HF50" s="27"/>
      <c r="HG50" s="27"/>
      <c r="HH50" s="27"/>
      <c r="HI50" s="27"/>
      <c r="HJ50" s="27"/>
      <c r="HK50" s="27"/>
      <c r="HL50" s="27"/>
      <c r="HM50" s="27"/>
      <c r="HN50" s="27"/>
      <c r="HO50" s="27"/>
      <c r="HP50" s="27"/>
      <c r="HQ50" s="27"/>
      <c r="HR50" s="12"/>
      <c r="HS50" s="27"/>
      <c r="HT50" s="27"/>
      <c r="HU50" s="27"/>
      <c r="HV50" s="27"/>
      <c r="HW50" s="27"/>
      <c r="HX50" s="27"/>
      <c r="HY50" s="27"/>
      <c r="HZ50" s="27"/>
      <c r="IA50" s="27"/>
      <c r="IB50" s="27"/>
      <c r="IC50" s="27"/>
      <c r="ID50" s="27"/>
      <c r="IE50" s="27"/>
      <c r="IF50" s="12"/>
      <c r="IG50" s="27"/>
      <c r="IH50" s="27"/>
      <c r="II50" s="27"/>
      <c r="IJ50" s="27"/>
      <c r="IK50" s="27"/>
      <c r="IL50" s="27"/>
      <c r="IM50" s="27"/>
      <c r="IN50" s="27"/>
      <c r="IO50" s="27"/>
      <c r="IP50" s="27"/>
      <c r="IQ50" s="27"/>
    </row>
    <row r="51" spans="9:251" s="21" customFormat="1" ht="30" customHeight="1" x14ac:dyDescent="0.3">
      <c r="I51" s="31"/>
      <c r="J51" s="31"/>
      <c r="K51" s="31"/>
      <c r="L51" s="31"/>
      <c r="M51" s="87"/>
      <c r="N51" s="88"/>
      <c r="O51" s="55" t="s">
        <v>3</v>
      </c>
      <c r="P51" s="56">
        <f>P50*20%</f>
        <v>0</v>
      </c>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c r="DJ51" s="27"/>
      <c r="DK51" s="27"/>
      <c r="DL51" s="27"/>
      <c r="DM51" s="27"/>
      <c r="DN51" s="27"/>
      <c r="DO51" s="27"/>
      <c r="DP51" s="27"/>
      <c r="DQ51" s="27"/>
      <c r="DR51" s="27"/>
      <c r="DS51" s="27"/>
      <c r="DT51" s="27"/>
      <c r="DU51" s="27"/>
      <c r="DV51" s="27"/>
      <c r="DW51" s="27"/>
      <c r="DX51" s="27"/>
      <c r="DY51" s="27"/>
      <c r="DZ51" s="27"/>
      <c r="EA51" s="27"/>
      <c r="EB51" s="27"/>
      <c r="EC51" s="27"/>
      <c r="ED51" s="27"/>
      <c r="EE51" s="27"/>
      <c r="EF51" s="27"/>
      <c r="EG51" s="27"/>
      <c r="EH51" s="27"/>
      <c r="EI51" s="27"/>
      <c r="EJ51" s="27"/>
      <c r="EK51" s="27"/>
      <c r="EL51" s="27"/>
      <c r="EM51" s="27"/>
      <c r="EN51" s="27"/>
      <c r="EO51" s="27"/>
      <c r="EP51" s="27"/>
      <c r="EQ51" s="27"/>
      <c r="ER51" s="27"/>
      <c r="ES51" s="27"/>
      <c r="ET51" s="27"/>
      <c r="EU51" s="27"/>
      <c r="EV51" s="27"/>
      <c r="EW51" s="27"/>
      <c r="EX51" s="27"/>
      <c r="EY51" s="27"/>
      <c r="EZ51" s="27"/>
      <c r="FA51" s="27"/>
      <c r="FB51" s="27"/>
      <c r="FC51" s="27"/>
      <c r="FD51" s="27"/>
      <c r="FE51" s="27"/>
      <c r="FF51" s="27"/>
      <c r="FG51" s="27"/>
      <c r="FH51" s="27"/>
      <c r="FI51" s="27"/>
      <c r="FJ51" s="27"/>
      <c r="FK51" s="27"/>
      <c r="FL51" s="27"/>
      <c r="FM51" s="27"/>
      <c r="FN51" s="27"/>
      <c r="FO51" s="27"/>
      <c r="FP51" s="27"/>
      <c r="FQ51" s="27"/>
      <c r="FR51" s="27"/>
      <c r="FS51" s="27"/>
      <c r="FT51" s="27"/>
      <c r="FU51" s="27"/>
      <c r="FV51" s="27"/>
      <c r="FW51" s="27"/>
      <c r="FX51" s="27"/>
      <c r="FY51" s="27"/>
      <c r="FZ51" s="27"/>
      <c r="GA51" s="27"/>
      <c r="GB51" s="27"/>
      <c r="GC51" s="27"/>
      <c r="GD51" s="27"/>
      <c r="GE51" s="27"/>
      <c r="GF51" s="27"/>
      <c r="GG51" s="27"/>
      <c r="GH51" s="27"/>
      <c r="GI51" s="27"/>
      <c r="GJ51" s="27"/>
      <c r="GK51" s="27"/>
      <c r="GL51" s="27"/>
      <c r="GM51" s="27"/>
      <c r="GN51" s="27"/>
      <c r="GO51" s="27"/>
      <c r="GP51" s="27"/>
      <c r="GQ51" s="27"/>
      <c r="GR51" s="27"/>
      <c r="GS51" s="27"/>
      <c r="GT51" s="27"/>
      <c r="GU51" s="27"/>
      <c r="GV51" s="27"/>
      <c r="GW51" s="27"/>
      <c r="GX51" s="27"/>
      <c r="GY51" s="27"/>
      <c r="GZ51" s="27"/>
      <c r="HA51" s="27"/>
      <c r="HB51" s="27"/>
      <c r="HC51" s="27"/>
      <c r="HD51" s="27"/>
      <c r="HE51" s="27"/>
      <c r="HF51" s="27"/>
      <c r="HG51" s="27"/>
      <c r="HH51" s="27"/>
      <c r="HI51" s="27"/>
      <c r="HJ51" s="27"/>
      <c r="HK51" s="27"/>
      <c r="HL51" s="27"/>
      <c r="HM51" s="27"/>
      <c r="HN51" s="27"/>
      <c r="HO51" s="27"/>
      <c r="HP51" s="27"/>
      <c r="HQ51" s="27"/>
      <c r="HR51" s="27"/>
      <c r="HS51" s="27"/>
      <c r="HT51" s="27"/>
      <c r="HU51" s="27"/>
      <c r="HV51" s="27"/>
      <c r="HW51" s="27"/>
      <c r="HX51" s="27"/>
      <c r="HY51" s="27"/>
      <c r="HZ51" s="27"/>
      <c r="IA51" s="27"/>
      <c r="IB51" s="27"/>
      <c r="IC51" s="27"/>
      <c r="ID51" s="27"/>
      <c r="IE51" s="27"/>
      <c r="IF51" s="27"/>
      <c r="IG51" s="27"/>
      <c r="IH51" s="27"/>
      <c r="II51" s="27"/>
      <c r="IJ51" s="27"/>
      <c r="IK51" s="27"/>
      <c r="IL51" s="27"/>
      <c r="IM51" s="27"/>
      <c r="IN51" s="27"/>
      <c r="IO51" s="27"/>
      <c r="IP51" s="27"/>
      <c r="IQ51" s="27"/>
    </row>
    <row r="52" spans="9:251" s="21" customFormat="1" ht="60" customHeight="1" thickBot="1" x14ac:dyDescent="0.35">
      <c r="I52" s="31"/>
      <c r="J52" s="31"/>
      <c r="K52" s="31"/>
      <c r="L52" s="31"/>
      <c r="M52" s="89"/>
      <c r="N52" s="90"/>
      <c r="O52" s="57" t="s">
        <v>6</v>
      </c>
      <c r="P52" s="58">
        <f>P50+P51</f>
        <v>0</v>
      </c>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c r="FH52" s="27"/>
      <c r="FI52" s="27"/>
      <c r="FJ52" s="27"/>
      <c r="FK52" s="27"/>
      <c r="FL52" s="27"/>
      <c r="FM52" s="27"/>
      <c r="FN52" s="27"/>
      <c r="FO52" s="27"/>
      <c r="FP52" s="27"/>
      <c r="FQ52" s="27"/>
      <c r="FR52" s="27"/>
      <c r="FS52" s="27"/>
      <c r="FT52" s="27"/>
      <c r="FU52" s="27"/>
      <c r="FV52" s="27"/>
      <c r="FW52" s="27"/>
      <c r="FX52" s="27"/>
      <c r="FY52" s="27"/>
      <c r="FZ52" s="27"/>
      <c r="GA52" s="27"/>
      <c r="GB52" s="27"/>
      <c r="GC52" s="27"/>
      <c r="GD52" s="27"/>
      <c r="GE52" s="27"/>
      <c r="GF52" s="27"/>
      <c r="GG52" s="27"/>
      <c r="GH52" s="27"/>
      <c r="GI52" s="27"/>
      <c r="GJ52" s="27"/>
      <c r="GK52" s="27"/>
      <c r="GL52" s="27"/>
      <c r="GM52" s="27"/>
      <c r="GN52" s="27"/>
      <c r="GO52" s="27"/>
      <c r="GP52" s="27"/>
      <c r="GQ52" s="27"/>
      <c r="GR52" s="27"/>
      <c r="GS52" s="27"/>
      <c r="GT52" s="27"/>
      <c r="GU52" s="27"/>
      <c r="GV52" s="27"/>
      <c r="GW52" s="27"/>
      <c r="GX52" s="27"/>
      <c r="GY52" s="27"/>
      <c r="GZ52" s="27"/>
      <c r="HA52" s="27"/>
      <c r="HB52" s="27"/>
      <c r="HC52" s="27"/>
      <c r="HD52" s="27"/>
      <c r="HE52" s="27"/>
      <c r="HF52" s="27"/>
      <c r="HG52" s="27"/>
      <c r="HH52" s="27"/>
      <c r="HI52" s="27"/>
      <c r="HJ52" s="27"/>
      <c r="HK52" s="27"/>
      <c r="HL52" s="27"/>
      <c r="HM52" s="27"/>
      <c r="HN52" s="27"/>
      <c r="HO52" s="27"/>
      <c r="HP52" s="27"/>
      <c r="HQ52" s="27"/>
      <c r="HR52" s="27"/>
      <c r="HS52" s="27"/>
      <c r="HT52" s="27"/>
      <c r="HU52" s="27"/>
      <c r="HV52" s="27"/>
      <c r="HW52" s="27"/>
      <c r="HX52" s="27"/>
      <c r="HY52" s="27"/>
      <c r="HZ52" s="27"/>
      <c r="IA52" s="27"/>
      <c r="IB52" s="27"/>
      <c r="IC52" s="27"/>
      <c r="ID52" s="27"/>
      <c r="IE52" s="27"/>
      <c r="IF52" s="27"/>
      <c r="IG52" s="27"/>
      <c r="IH52" s="27"/>
      <c r="II52" s="27"/>
      <c r="IJ52" s="27"/>
      <c r="IK52" s="27"/>
      <c r="IL52" s="27"/>
      <c r="IM52" s="27"/>
      <c r="IN52" s="27"/>
      <c r="IO52" s="27"/>
      <c r="IP52" s="27"/>
      <c r="IQ52" s="27"/>
    </row>
    <row r="53" spans="9:251" s="21" customFormat="1" ht="42.6" customHeight="1" x14ac:dyDescent="0.3">
      <c r="I53" s="16"/>
      <c r="J53" s="8"/>
      <c r="K53" s="1"/>
      <c r="L53" s="6"/>
      <c r="M53" s="4"/>
      <c r="N53" s="5"/>
      <c r="O53" s="5"/>
      <c r="P53" s="5"/>
    </row>
    <row r="71" spans="9:9" ht="15" customHeight="1" x14ac:dyDescent="0.3">
      <c r="I71" s="18" t="s">
        <v>29</v>
      </c>
    </row>
  </sheetData>
  <sheetProtection selectLockedCells="1" selectUnlockedCells="1"/>
  <mergeCells count="9">
    <mergeCell ref="J46:P46"/>
    <mergeCell ref="J14:P14"/>
    <mergeCell ref="M50:N52"/>
    <mergeCell ref="M26:P35"/>
    <mergeCell ref="I2:P2"/>
    <mergeCell ref="I3:P3"/>
    <mergeCell ref="J6:P6"/>
    <mergeCell ref="J38:P38"/>
    <mergeCell ref="J42:P42"/>
  </mergeCells>
  <phoneticPr fontId="10" type="noConversion"/>
  <pageMargins left="1" right="1" top="1" bottom="1" header="0.5" footer="0.5"/>
  <pageSetup paperSize="9" scale="37" firstPageNumber="0" orientation="portrait" horizontalDpi="300" verticalDpi="300" copies="2" r:id="rId1"/>
  <headerFooter alignWithMargins="0">
    <oddFooter>&amp;C&amp;12&amp;P</oddFooter>
  </headerFooter>
  <rowBreaks count="1" manualBreakCount="1">
    <brk id="4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F23D8CC62845489648A04641844132" ma:contentTypeVersion="21" ma:contentTypeDescription="Crée un document." ma:contentTypeScope="" ma:versionID="44921fa5dcfb7b8dd63525cd36e64115">
  <xsd:schema xmlns:xsd="http://www.w3.org/2001/XMLSchema" xmlns:xs="http://www.w3.org/2001/XMLSchema" xmlns:p="http://schemas.microsoft.com/office/2006/metadata/properties" xmlns:ns2="bdcc6409-b1a0-46bb-b473-a208f713033a" xmlns:ns3="c36ad56e-65c1-4fcb-a2ff-780891b342d2" targetNamespace="http://schemas.microsoft.com/office/2006/metadata/properties" ma:root="true" ma:fieldsID="22bf18c63ee67500eb3a856da81ed008" ns2:_="" ns3:_="">
    <xsd:import namespace="bdcc6409-b1a0-46bb-b473-a208f713033a"/>
    <xsd:import namespace="c36ad56e-65c1-4fcb-a2ff-780891b342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AutoKeyPoints" minOccurs="0"/>
                <xsd:element ref="ns2:MediaServiceKeyPoint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cc6409-b1a0-46bb-b473-a208f71303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b6917190-bbdb-4908-be50-39ba18542ed6" ma:termSetId="09814cd3-568e-fe90-9814-8d621ff8fb84" ma:anchorId="fba54fb3-c3e1-fe81-a776-ca4b69148c4d" ma:open="true" ma:isKeyword="false">
      <xsd:complexType>
        <xsd:sequence>
          <xsd:element ref="pc:Terms" minOccurs="0" maxOccurs="1"/>
        </xsd:sequence>
      </xsd:complex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ad56e-65c1-4fcb-a2ff-780891b342d2"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19" nillable="true" ma:displayName="Taxonomy Catch All Column" ma:hidden="true" ma:list="{674ffefd-9e94-4920-9689-aa0b4bfec8c0}" ma:internalName="TaxCatchAll" ma:showField="CatchAllData" ma:web="c36ad56e-65c1-4fcb-a2ff-780891b342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36ad56e-65c1-4fcb-a2ff-780891b342d2" xsi:nil="true"/>
    <lcf76f155ced4ddcb4097134ff3c332f xmlns="bdcc6409-b1a0-46bb-b473-a208f713033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9CB497D-9837-4BA0-8A5B-C8E4BA5D8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cc6409-b1a0-46bb-b473-a208f713033a"/>
    <ds:schemaRef ds:uri="c36ad56e-65c1-4fcb-a2ff-780891b342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192BD1F-A54D-4D4F-B9A3-9805F9AC7807}">
  <ds:schemaRefs>
    <ds:schemaRef ds:uri="http://schemas.microsoft.com/sharepoint/v3/contenttype/forms"/>
  </ds:schemaRefs>
</ds:datastoreItem>
</file>

<file path=customXml/itemProps3.xml><?xml version="1.0" encoding="utf-8"?>
<ds:datastoreItem xmlns:ds="http://schemas.openxmlformats.org/officeDocument/2006/customXml" ds:itemID="{53B70C1F-9C27-4794-A547-3AEEEE5AF2B1}">
  <ds:schemaRefs>
    <ds:schemaRef ds:uri="http://schemas.microsoft.com/office/2006/metadata/properties"/>
    <ds:schemaRef ds:uri="http://schemas.microsoft.com/office/infopath/2007/PartnerControls"/>
    <ds:schemaRef ds:uri="c36ad56e-65c1-4fcb-a2ff-780891b342d2"/>
    <ds:schemaRef ds:uri="bdcc6409-b1a0-46bb-b473-a208f713033a"/>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2 - DPGF</vt:lpstr>
      <vt:lpstr>'LOT 2 - DPGF'!__xlnm.Print_Area</vt:lpstr>
      <vt:lpstr>'LOT 2 - 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Karine NONNON</cp:lastModifiedBy>
  <cp:lastPrinted>2025-11-19T10:12:50Z</cp:lastPrinted>
  <dcterms:created xsi:type="dcterms:W3CDTF">2018-10-29T13:56:57Z</dcterms:created>
  <dcterms:modified xsi:type="dcterms:W3CDTF">2025-12-23T15:49:24Z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0x01010082F23D8CC62845489648A04641844132</vt:lpwstr>
  </property>
  <property fmtid="{D5CDD505-2E9C-101B-9397-08002B2CF9AE}" pid="3" name="MediaServiceImageTags">
    <vt:lpwstr/>
  </property>
</Properties>
</file>